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255" windowHeight="8160"/>
  </bookViews>
  <sheets>
    <sheet name="Cumulative" sheetId="1" r:id="rId1"/>
    <sheet name="Handicap Chart" sheetId="2" r:id="rId2"/>
    <sheet name="Scoresheet" sheetId="3" r:id="rId3"/>
  </sheets>
  <definedNames>
    <definedName name="_xlnm.Print_Area" localSheetId="0">Cumulative!$A$1:$M$107</definedName>
    <definedName name="_xlnm.Print_Area" localSheetId="1">'Handicap Chart'!$A$1:$D$307</definedName>
  </definedNames>
  <calcPr calcId="124519"/>
</workbook>
</file>

<file path=xl/calcChain.xml><?xml version="1.0" encoding="utf-8"?>
<calcChain xmlns="http://schemas.openxmlformats.org/spreadsheetml/2006/main">
  <c r="G47" i="1"/>
  <c r="I47"/>
  <c r="K47"/>
  <c r="G44"/>
  <c r="L44"/>
  <c r="M44" s="1"/>
  <c r="K44" s="1"/>
  <c r="D44"/>
  <c r="E44" s="1"/>
  <c r="K82"/>
  <c r="G74"/>
  <c r="K74"/>
  <c r="I74"/>
  <c r="L73"/>
  <c r="M73"/>
  <c r="D73"/>
  <c r="E73" s="1"/>
  <c r="D39"/>
  <c r="E39" s="1"/>
  <c r="L39"/>
  <c r="M39" s="1"/>
  <c r="D40"/>
  <c r="E40"/>
  <c r="D41"/>
  <c r="E41" s="1"/>
  <c r="D42"/>
  <c r="E42" s="1"/>
  <c r="D43"/>
  <c r="E43" s="1"/>
  <c r="L43"/>
  <c r="M43" s="1"/>
  <c r="D12"/>
  <c r="E12" s="1"/>
  <c r="L12"/>
  <c r="M12" s="1"/>
  <c r="D13"/>
  <c r="E13" s="1"/>
  <c r="L13"/>
  <c r="M13" s="1"/>
  <c r="D14"/>
  <c r="E14" s="1"/>
  <c r="L14"/>
  <c r="M14" s="1"/>
  <c r="G14" s="1"/>
  <c r="D15"/>
  <c r="E15" s="1"/>
  <c r="L15"/>
  <c r="M15" s="1"/>
  <c r="D16"/>
  <c r="E16" s="1"/>
  <c r="L16"/>
  <c r="M16" s="1"/>
  <c r="D23"/>
  <c r="E23" s="1"/>
  <c r="L23"/>
  <c r="M23" s="1"/>
  <c r="D24"/>
  <c r="E24" s="1"/>
  <c r="L24"/>
  <c r="M24" s="1"/>
  <c r="K24" s="1"/>
  <c r="D21"/>
  <c r="E21" s="1"/>
  <c r="L21"/>
  <c r="M21" s="1"/>
  <c r="D38"/>
  <c r="E38" s="1"/>
  <c r="D32"/>
  <c r="E32" s="1"/>
  <c r="L32"/>
  <c r="M32" s="1"/>
  <c r="D33"/>
  <c r="E33" s="1"/>
  <c r="L33"/>
  <c r="M33" s="1"/>
  <c r="D34"/>
  <c r="E34" s="1"/>
  <c r="L34"/>
  <c r="M34" s="1"/>
  <c r="D35"/>
  <c r="E35" s="1"/>
  <c r="D36"/>
  <c r="E36" s="1"/>
  <c r="L36"/>
  <c r="M36" s="1"/>
  <c r="D37"/>
  <c r="E37" s="1"/>
  <c r="L37"/>
  <c r="M37" s="1"/>
  <c r="D63"/>
  <c r="E63" s="1"/>
  <c r="L63"/>
  <c r="M63" s="1"/>
  <c r="D72"/>
  <c r="E72" s="1"/>
  <c r="L72"/>
  <c r="M72" s="1"/>
  <c r="D81"/>
  <c r="E81" s="1"/>
  <c r="L81"/>
  <c r="M81" s="1"/>
  <c r="D113"/>
  <c r="E113" s="1"/>
  <c r="L113"/>
  <c r="M113" s="1"/>
  <c r="D121"/>
  <c r="E121" s="1"/>
  <c r="L121"/>
  <c r="M121" s="1"/>
  <c r="D129"/>
  <c r="E129" s="1"/>
  <c r="L129"/>
  <c r="M129" s="1"/>
  <c r="D137"/>
  <c r="E137" s="1"/>
  <c r="L137"/>
  <c r="M137" s="1"/>
  <c r="D145"/>
  <c r="E145" s="1"/>
  <c r="L145"/>
  <c r="M145" s="1"/>
  <c r="E108"/>
  <c r="E109"/>
  <c r="E110"/>
  <c r="E111"/>
  <c r="E112"/>
  <c r="E116"/>
  <c r="E117"/>
  <c r="E118"/>
  <c r="E119"/>
  <c r="E120"/>
  <c r="E124"/>
  <c r="E125"/>
  <c r="E126"/>
  <c r="E127"/>
  <c r="E128"/>
  <c r="E132"/>
  <c r="E133"/>
  <c r="E134"/>
  <c r="E135"/>
  <c r="E136"/>
  <c r="E140"/>
  <c r="E141"/>
  <c r="E142"/>
  <c r="E143"/>
  <c r="E144"/>
  <c r="I73" l="1"/>
  <c r="I39"/>
  <c r="I43"/>
  <c r="K15"/>
  <c r="I15"/>
  <c r="K13"/>
  <c r="G13"/>
  <c r="K12"/>
  <c r="G12"/>
  <c r="I16"/>
  <c r="K16"/>
  <c r="I14"/>
  <c r="I23"/>
  <c r="G23"/>
  <c r="K23"/>
  <c r="G24"/>
  <c r="I24"/>
  <c r="I21"/>
  <c r="G21"/>
  <c r="K21"/>
  <c r="G37"/>
  <c r="K37"/>
  <c r="I32"/>
  <c r="K34"/>
  <c r="G36"/>
  <c r="I33"/>
  <c r="I63"/>
  <c r="K63"/>
  <c r="I72"/>
  <c r="I81"/>
  <c r="K81"/>
  <c r="I113"/>
  <c r="G113"/>
  <c r="K113"/>
  <c r="I121"/>
  <c r="G121"/>
  <c r="K121"/>
  <c r="I129"/>
  <c r="G129"/>
  <c r="K129"/>
  <c r="I137"/>
  <c r="K137"/>
  <c r="G137"/>
  <c r="I145"/>
  <c r="G145"/>
  <c r="K145"/>
  <c r="AR34"/>
  <c r="AS34" s="1"/>
  <c r="AJ34"/>
  <c r="AK34" s="1"/>
  <c r="AB34"/>
  <c r="AC34" s="1"/>
  <c r="T34"/>
  <c r="U34" s="1"/>
  <c r="AR36"/>
  <c r="AS36" s="1"/>
  <c r="AJ36"/>
  <c r="AK36" s="1"/>
  <c r="AB36"/>
  <c r="AC36" s="1"/>
  <c r="T36"/>
  <c r="U36" s="1"/>
  <c r="AR26"/>
  <c r="AS26" s="1"/>
  <c r="AJ26"/>
  <c r="AK26" s="1"/>
  <c r="AB26"/>
  <c r="AC26" s="1"/>
  <c r="T26"/>
  <c r="U26" s="1"/>
  <c r="Q26" s="1"/>
  <c r="AR25"/>
  <c r="AS25" s="1"/>
  <c r="AJ25"/>
  <c r="AK25" s="1"/>
  <c r="AB25"/>
  <c r="AC25" s="1"/>
  <c r="T25"/>
  <c r="U25" s="1"/>
  <c r="AR15"/>
  <c r="AS15" s="1"/>
  <c r="AJ15"/>
  <c r="AK15" s="1"/>
  <c r="AB15"/>
  <c r="AC15" s="1"/>
  <c r="T15"/>
  <c r="U15" s="1"/>
  <c r="T16"/>
  <c r="U16" s="1"/>
  <c r="O16" s="1"/>
  <c r="AB16"/>
  <c r="AC16" s="1"/>
  <c r="AJ16"/>
  <c r="AK16" s="1"/>
  <c r="AE16" s="1"/>
  <c r="AR16"/>
  <c r="AS16" s="1"/>
  <c r="T24"/>
  <c r="U24" s="1"/>
  <c r="O24" s="1"/>
  <c r="AB24"/>
  <c r="AC24" s="1"/>
  <c r="AJ24"/>
  <c r="AK24" s="1"/>
  <c r="AE24" s="1"/>
  <c r="AR24"/>
  <c r="AS24" s="1"/>
  <c r="T27"/>
  <c r="U27" s="1"/>
  <c r="AB27"/>
  <c r="AC27" s="1"/>
  <c r="W27" s="1"/>
  <c r="AJ27"/>
  <c r="AK27" s="1"/>
  <c r="AR27"/>
  <c r="AS27" s="1"/>
  <c r="AM27" s="1"/>
  <c r="L29"/>
  <c r="M29"/>
  <c r="T29"/>
  <c r="U29" s="1"/>
  <c r="AB29"/>
  <c r="AC29"/>
  <c r="AR29"/>
  <c r="AS29"/>
  <c r="D31"/>
  <c r="E31" s="1"/>
  <c r="L31"/>
  <c r="M31" s="1"/>
  <c r="T31"/>
  <c r="U31" s="1"/>
  <c r="O31" s="1"/>
  <c r="AB31"/>
  <c r="AC31" s="1"/>
  <c r="AJ31"/>
  <c r="AK31" s="1"/>
  <c r="AE31" s="1"/>
  <c r="AR31"/>
  <c r="AS31" s="1"/>
  <c r="AG26" l="1"/>
  <c r="AI26"/>
  <c r="Q36"/>
  <c r="S36"/>
  <c r="Q34"/>
  <c r="S34"/>
  <c r="O34"/>
  <c r="AG34"/>
  <c r="AE34"/>
  <c r="AI34"/>
  <c r="AG36"/>
  <c r="AI36"/>
  <c r="AE36"/>
  <c r="Q25"/>
  <c r="S25"/>
  <c r="AG25"/>
  <c r="AI25"/>
  <c r="Y15"/>
  <c r="AA15"/>
  <c r="AA34"/>
  <c r="W34"/>
  <c r="Y34"/>
  <c r="AQ34"/>
  <c r="AM34"/>
  <c r="AO34"/>
  <c r="AE26"/>
  <c r="O36"/>
  <c r="AA36"/>
  <c r="W36"/>
  <c r="Y36"/>
  <c r="AQ36"/>
  <c r="AM36"/>
  <c r="AO36"/>
  <c r="AE25"/>
  <c r="AA26"/>
  <c r="W26"/>
  <c r="Y26"/>
  <c r="AQ26"/>
  <c r="AM26"/>
  <c r="AO26"/>
  <c r="O26"/>
  <c r="S26"/>
  <c r="O25"/>
  <c r="AA25"/>
  <c r="W25"/>
  <c r="Y25"/>
  <c r="AQ25"/>
  <c r="AM25"/>
  <c r="AO25"/>
  <c r="W15"/>
  <c r="AG15"/>
  <c r="AI15"/>
  <c r="AE15"/>
  <c r="Y16"/>
  <c r="W16"/>
  <c r="AA16"/>
  <c r="AO16"/>
  <c r="AM16"/>
  <c r="AQ16"/>
  <c r="Q15"/>
  <c r="S15"/>
  <c r="O15"/>
  <c r="AQ15"/>
  <c r="AM15"/>
  <c r="AO15"/>
  <c r="AG16"/>
  <c r="Q16"/>
  <c r="AI16"/>
  <c r="S16"/>
  <c r="W31"/>
  <c r="AA31"/>
  <c r="Y31"/>
  <c r="AG27"/>
  <c r="AE27"/>
  <c r="AI27"/>
  <c r="Y24"/>
  <c r="W24"/>
  <c r="AA24"/>
  <c r="AO31"/>
  <c r="AM31"/>
  <c r="AQ31"/>
  <c r="G31"/>
  <c r="K31"/>
  <c r="Q27"/>
  <c r="O27"/>
  <c r="S27"/>
  <c r="AO24"/>
  <c r="AM24"/>
  <c r="AQ24"/>
  <c r="AG31"/>
  <c r="Q31"/>
  <c r="AO27"/>
  <c r="Y27"/>
  <c r="AG24"/>
  <c r="Q24"/>
  <c r="AI31"/>
  <c r="S31"/>
  <c r="AQ27"/>
  <c r="AA27"/>
  <c r="AI24"/>
  <c r="S24"/>
  <c r="AR78"/>
  <c r="AS78" s="1"/>
  <c r="AJ78"/>
  <c r="AK78" s="1"/>
  <c r="AG78" s="1"/>
  <c r="AB78"/>
  <c r="AC78" s="1"/>
  <c r="T78"/>
  <c r="U78" s="1"/>
  <c r="Q78" s="1"/>
  <c r="L78"/>
  <c r="M78" s="1"/>
  <c r="D78"/>
  <c r="E78" s="1"/>
  <c r="AR76"/>
  <c r="AS76" s="1"/>
  <c r="AJ76"/>
  <c r="AK76" s="1"/>
  <c r="AB76"/>
  <c r="AC76" s="1"/>
  <c r="T76"/>
  <c r="U76" s="1"/>
  <c r="L76"/>
  <c r="M76" s="1"/>
  <c r="D76"/>
  <c r="E76" s="1"/>
  <c r="AR77"/>
  <c r="AS77" s="1"/>
  <c r="AJ77"/>
  <c r="AK77" s="1"/>
  <c r="AB77"/>
  <c r="AC77" s="1"/>
  <c r="T77"/>
  <c r="U77" s="1"/>
  <c r="L77"/>
  <c r="M77" s="1"/>
  <c r="D77"/>
  <c r="E77" s="1"/>
  <c r="AR79"/>
  <c r="AS79" s="1"/>
  <c r="AJ79"/>
  <c r="AK79" s="1"/>
  <c r="AG79" s="1"/>
  <c r="AB79"/>
  <c r="AC79" s="1"/>
  <c r="T79"/>
  <c r="U79" s="1"/>
  <c r="L79"/>
  <c r="M79" s="1"/>
  <c r="D79"/>
  <c r="E79" s="1"/>
  <c r="AR80"/>
  <c r="AS80" s="1"/>
  <c r="AJ80"/>
  <c r="AK80" s="1"/>
  <c r="AB80"/>
  <c r="AC80" s="1"/>
  <c r="T80"/>
  <c r="U80" s="1"/>
  <c r="L80"/>
  <c r="M80" s="1"/>
  <c r="D80"/>
  <c r="E80" s="1"/>
  <c r="AR67"/>
  <c r="AS67" s="1"/>
  <c r="AJ67"/>
  <c r="AK67" s="1"/>
  <c r="AB67"/>
  <c r="AC67" s="1"/>
  <c r="T67"/>
  <c r="U67" s="1"/>
  <c r="L67"/>
  <c r="M67" s="1"/>
  <c r="D67"/>
  <c r="E67" s="1"/>
  <c r="AR68"/>
  <c r="AS68" s="1"/>
  <c r="AJ68"/>
  <c r="AK68" s="1"/>
  <c r="AB68"/>
  <c r="AC68" s="1"/>
  <c r="T68"/>
  <c r="U68" s="1"/>
  <c r="L68"/>
  <c r="M68" s="1"/>
  <c r="D68"/>
  <c r="E68" s="1"/>
  <c r="AR69"/>
  <c r="AS69" s="1"/>
  <c r="AJ69"/>
  <c r="AK69" s="1"/>
  <c r="AB69"/>
  <c r="AC69" s="1"/>
  <c r="T69"/>
  <c r="U69" s="1"/>
  <c r="L69"/>
  <c r="M69" s="1"/>
  <c r="D69"/>
  <c r="E69" s="1"/>
  <c r="AR70"/>
  <c r="AS70" s="1"/>
  <c r="AJ70"/>
  <c r="AK70" s="1"/>
  <c r="AB70"/>
  <c r="AC70" s="1"/>
  <c r="T70"/>
  <c r="U70" s="1"/>
  <c r="Q70" s="1"/>
  <c r="L70"/>
  <c r="M70" s="1"/>
  <c r="D70"/>
  <c r="E70" s="1"/>
  <c r="AR71"/>
  <c r="AS71" s="1"/>
  <c r="AJ71"/>
  <c r="AK71" s="1"/>
  <c r="AB71"/>
  <c r="AC71" s="1"/>
  <c r="T71"/>
  <c r="U71" s="1"/>
  <c r="L71"/>
  <c r="M71" s="1"/>
  <c r="D71"/>
  <c r="E71" s="1"/>
  <c r="AR60"/>
  <c r="AS60" s="1"/>
  <c r="AJ60"/>
  <c r="AK60" s="1"/>
  <c r="AB60"/>
  <c r="AC60" s="1"/>
  <c r="T60"/>
  <c r="U60" s="1"/>
  <c r="L60"/>
  <c r="M60" s="1"/>
  <c r="D60"/>
  <c r="E60" s="1"/>
  <c r="AR52"/>
  <c r="AS52" s="1"/>
  <c r="AJ52"/>
  <c r="AK52" s="1"/>
  <c r="AB52"/>
  <c r="AC52" s="1"/>
  <c r="T52"/>
  <c r="U52" s="1"/>
  <c r="L52"/>
  <c r="M52" s="1"/>
  <c r="D52"/>
  <c r="E52" s="1"/>
  <c r="AR53"/>
  <c r="AS53" s="1"/>
  <c r="AJ53"/>
  <c r="AK53" s="1"/>
  <c r="AB53"/>
  <c r="AC53" s="1"/>
  <c r="T53"/>
  <c r="U53" s="1"/>
  <c r="L53"/>
  <c r="M53" s="1"/>
  <c r="D53"/>
  <c r="E53" s="1"/>
  <c r="AR35"/>
  <c r="AS35" s="1"/>
  <c r="AJ35"/>
  <c r="AK35" s="1"/>
  <c r="AB35"/>
  <c r="AC35" s="1"/>
  <c r="T35"/>
  <c r="U35" s="1"/>
  <c r="AR32"/>
  <c r="AS32" s="1"/>
  <c r="AJ32"/>
  <c r="AK32" s="1"/>
  <c r="AB32"/>
  <c r="AC32" s="1"/>
  <c r="T32"/>
  <c r="U32" s="1"/>
  <c r="AR33"/>
  <c r="AS33" s="1"/>
  <c r="AJ33"/>
  <c r="AK33" s="1"/>
  <c r="AB33"/>
  <c r="AC33" s="1"/>
  <c r="T33"/>
  <c r="U33" s="1"/>
  <c r="AR14"/>
  <c r="AS14" s="1"/>
  <c r="AJ14"/>
  <c r="AK14" s="1"/>
  <c r="AB14"/>
  <c r="AC14" s="1"/>
  <c r="T14"/>
  <c r="U14" s="1"/>
  <c r="AR6"/>
  <c r="AS6" s="1"/>
  <c r="AJ6"/>
  <c r="AK6" s="1"/>
  <c r="AB6"/>
  <c r="AC6" s="1"/>
  <c r="T6"/>
  <c r="U6" s="1"/>
  <c r="L6"/>
  <c r="M6" s="1"/>
  <c r="D6"/>
  <c r="E6" s="1"/>
  <c r="AR3"/>
  <c r="AS3" s="1"/>
  <c r="AJ3"/>
  <c r="AK3" s="1"/>
  <c r="AB3"/>
  <c r="AC3" s="1"/>
  <c r="T3"/>
  <c r="U3" s="1"/>
  <c r="L3"/>
  <c r="M3" s="1"/>
  <c r="D3"/>
  <c r="E3" s="1"/>
  <c r="AR21"/>
  <c r="AS21" s="1"/>
  <c r="AJ21"/>
  <c r="AK21" s="1"/>
  <c r="AB21"/>
  <c r="AC21" s="1"/>
  <c r="T21"/>
  <c r="U21" s="1"/>
  <c r="D22"/>
  <c r="E22" s="1"/>
  <c r="L22"/>
  <c r="M22" s="1"/>
  <c r="G22" s="1"/>
  <c r="T22"/>
  <c r="U22" s="1"/>
  <c r="AB22"/>
  <c r="AC22" s="1"/>
  <c r="W22" s="1"/>
  <c r="AJ22"/>
  <c r="AK22" s="1"/>
  <c r="AR22"/>
  <c r="AS22" s="1"/>
  <c r="AM22" s="1"/>
  <c r="AR23"/>
  <c r="AS23" s="1"/>
  <c r="AJ23"/>
  <c r="AK23" s="1"/>
  <c r="AB23"/>
  <c r="AC23" s="1"/>
  <c r="T23"/>
  <c r="U23" s="1"/>
  <c r="S78" l="1"/>
  <c r="AI78"/>
  <c r="AI79"/>
  <c r="O78"/>
  <c r="AE78"/>
  <c r="AA78"/>
  <c r="W78"/>
  <c r="Y78"/>
  <c r="G78"/>
  <c r="I78"/>
  <c r="AQ78"/>
  <c r="AM78"/>
  <c r="AO78"/>
  <c r="Q80"/>
  <c r="S80"/>
  <c r="Q79"/>
  <c r="S79"/>
  <c r="Q77"/>
  <c r="S77"/>
  <c r="AG77"/>
  <c r="AI77"/>
  <c r="AE77"/>
  <c r="Q76"/>
  <c r="S76"/>
  <c r="O76"/>
  <c r="AG76"/>
  <c r="AE76"/>
  <c r="AI76"/>
  <c r="AG80"/>
  <c r="AI80"/>
  <c r="AA76"/>
  <c r="W76"/>
  <c r="Y76"/>
  <c r="G76"/>
  <c r="AQ76"/>
  <c r="AM76"/>
  <c r="AO76"/>
  <c r="AE79"/>
  <c r="O77"/>
  <c r="G77"/>
  <c r="I77"/>
  <c r="AQ77"/>
  <c r="AM77"/>
  <c r="AO77"/>
  <c r="AA77"/>
  <c r="W77"/>
  <c r="Y77"/>
  <c r="AE80"/>
  <c r="O79"/>
  <c r="AA79"/>
  <c r="W79"/>
  <c r="Y79"/>
  <c r="K79"/>
  <c r="G79"/>
  <c r="AQ79"/>
  <c r="AM79"/>
  <c r="AO79"/>
  <c r="O80"/>
  <c r="AA80"/>
  <c r="W80"/>
  <c r="Y80"/>
  <c r="K80"/>
  <c r="I80"/>
  <c r="AQ80"/>
  <c r="AM80"/>
  <c r="AO80"/>
  <c r="Q69"/>
  <c r="S69"/>
  <c r="AG69"/>
  <c r="AI69"/>
  <c r="Q67"/>
  <c r="S67"/>
  <c r="Q60"/>
  <c r="S60"/>
  <c r="Q68"/>
  <c r="S68"/>
  <c r="AG67"/>
  <c r="AE67"/>
  <c r="AI67"/>
  <c r="O67"/>
  <c r="AA67"/>
  <c r="W67"/>
  <c r="Y67"/>
  <c r="AG68"/>
  <c r="AI68"/>
  <c r="AE68"/>
  <c r="K67"/>
  <c r="G67"/>
  <c r="AQ67"/>
  <c r="AM67"/>
  <c r="AO67"/>
  <c r="AE69"/>
  <c r="O68"/>
  <c r="AA68"/>
  <c r="W68"/>
  <c r="Y68"/>
  <c r="K68"/>
  <c r="G68"/>
  <c r="AQ68"/>
  <c r="AM68"/>
  <c r="AO68"/>
  <c r="O69"/>
  <c r="AA69"/>
  <c r="W69"/>
  <c r="Y69"/>
  <c r="AG70"/>
  <c r="AI70"/>
  <c r="AE70"/>
  <c r="G69"/>
  <c r="I69"/>
  <c r="AQ69"/>
  <c r="AM69"/>
  <c r="AO69"/>
  <c r="S70"/>
  <c r="O70"/>
  <c r="AA70"/>
  <c r="W70"/>
  <c r="Y70"/>
  <c r="K70"/>
  <c r="G70"/>
  <c r="AQ70"/>
  <c r="AM70"/>
  <c r="AO70"/>
  <c r="AG35"/>
  <c r="AI35"/>
  <c r="Q71"/>
  <c r="S71"/>
  <c r="O71"/>
  <c r="AG71"/>
  <c r="AE71"/>
  <c r="AI71"/>
  <c r="AG60"/>
  <c r="AI60"/>
  <c r="AE60"/>
  <c r="AA71"/>
  <c r="W71"/>
  <c r="Y71"/>
  <c r="K71"/>
  <c r="I71"/>
  <c r="AQ71"/>
  <c r="AM71"/>
  <c r="AO71"/>
  <c r="O60"/>
  <c r="AA60"/>
  <c r="W60"/>
  <c r="Y60"/>
  <c r="K60"/>
  <c r="G60"/>
  <c r="AQ60"/>
  <c r="AM60"/>
  <c r="AO60"/>
  <c r="Q53"/>
  <c r="S53"/>
  <c r="AG53"/>
  <c r="AI53"/>
  <c r="AE53"/>
  <c r="Q52"/>
  <c r="S52"/>
  <c r="O52"/>
  <c r="AG52"/>
  <c r="AE52"/>
  <c r="AI52"/>
  <c r="Q35"/>
  <c r="S35"/>
  <c r="AA52"/>
  <c r="W52"/>
  <c r="Y52"/>
  <c r="G52"/>
  <c r="I52"/>
  <c r="AQ52"/>
  <c r="AM52"/>
  <c r="AO52"/>
  <c r="AE35"/>
  <c r="O53"/>
  <c r="AA53"/>
  <c r="W53"/>
  <c r="Y53"/>
  <c r="K53"/>
  <c r="I53"/>
  <c r="AQ53"/>
  <c r="AM53"/>
  <c r="AO53"/>
  <c r="O35"/>
  <c r="AA35"/>
  <c r="W35"/>
  <c r="Y35"/>
  <c r="AQ35"/>
  <c r="AM35"/>
  <c r="AO35"/>
  <c r="Q32"/>
  <c r="S32"/>
  <c r="Q33"/>
  <c r="S33"/>
  <c r="AG33"/>
  <c r="AI33"/>
  <c r="AE33"/>
  <c r="AG32"/>
  <c r="AE32"/>
  <c r="AI32"/>
  <c r="O32"/>
  <c r="AA32"/>
  <c r="W32"/>
  <c r="Y32"/>
  <c r="AQ32"/>
  <c r="AM32"/>
  <c r="AO32"/>
  <c r="O33"/>
  <c r="AA33"/>
  <c r="W33"/>
  <c r="Y33"/>
  <c r="AQ33"/>
  <c r="AM33"/>
  <c r="AO33"/>
  <c r="Y14"/>
  <c r="AA14"/>
  <c r="AG6"/>
  <c r="AI6"/>
  <c r="W14"/>
  <c r="Q6"/>
  <c r="O6"/>
  <c r="S6"/>
  <c r="AG14"/>
  <c r="AI14"/>
  <c r="AE14"/>
  <c r="Q14"/>
  <c r="S14"/>
  <c r="O14"/>
  <c r="AQ14"/>
  <c r="AM14"/>
  <c r="AO14"/>
  <c r="AE6"/>
  <c r="AA6"/>
  <c r="W6"/>
  <c r="Y6"/>
  <c r="K6"/>
  <c r="G6"/>
  <c r="I6"/>
  <c r="AQ6"/>
  <c r="AM6"/>
  <c r="AO6"/>
  <c r="Q3"/>
  <c r="S3"/>
  <c r="AG3"/>
  <c r="AE3"/>
  <c r="AI3"/>
  <c r="O3"/>
  <c r="AA3"/>
  <c r="W3"/>
  <c r="Y3"/>
  <c r="Q21"/>
  <c r="S21"/>
  <c r="K3"/>
  <c r="G3"/>
  <c r="I3"/>
  <c r="AQ3"/>
  <c r="AM3"/>
  <c r="AO3"/>
  <c r="AG21"/>
  <c r="AE21"/>
  <c r="AI21"/>
  <c r="O21"/>
  <c r="AA21"/>
  <c r="W21"/>
  <c r="Y21"/>
  <c r="AQ21"/>
  <c r="AM21"/>
  <c r="AO21"/>
  <c r="Q22"/>
  <c r="O22"/>
  <c r="S22"/>
  <c r="AG22"/>
  <c r="AE22"/>
  <c r="AI22"/>
  <c r="AO22"/>
  <c r="Y22"/>
  <c r="I22"/>
  <c r="AQ22"/>
  <c r="AA22"/>
  <c r="K22"/>
  <c r="Q23"/>
  <c r="S23"/>
  <c r="O23"/>
  <c r="AG23"/>
  <c r="AI23"/>
  <c r="AE23"/>
  <c r="AA23"/>
  <c r="W23"/>
  <c r="Y23"/>
  <c r="AQ23"/>
  <c r="AM23"/>
  <c r="AO23"/>
  <c r="AM29" l="1"/>
  <c r="I29"/>
  <c r="K29"/>
  <c r="W29"/>
  <c r="O29"/>
  <c r="AE29"/>
  <c r="S29"/>
  <c r="AO29"/>
  <c r="AQ29"/>
  <c r="G29"/>
  <c r="Y29"/>
  <c r="AA29"/>
  <c r="AI29"/>
  <c r="AG29"/>
  <c r="Q29"/>
  <c r="AR142"/>
  <c r="AS142" s="1"/>
  <c r="AR146"/>
  <c r="AS146" s="1"/>
  <c r="AB146"/>
  <c r="AC146" s="1"/>
  <c r="T146"/>
  <c r="U146" s="1"/>
  <c r="L146"/>
  <c r="M146" s="1"/>
  <c r="AR144"/>
  <c r="AS144" s="1"/>
  <c r="AJ144"/>
  <c r="AK144" s="1"/>
  <c r="AB144"/>
  <c r="AC144" s="1"/>
  <c r="T144"/>
  <c r="U144" s="1"/>
  <c r="L144"/>
  <c r="M144" s="1"/>
  <c r="D144"/>
  <c r="AR143"/>
  <c r="AS143" s="1"/>
  <c r="AJ143"/>
  <c r="AK143" s="1"/>
  <c r="AB143"/>
  <c r="AC143" s="1"/>
  <c r="T143"/>
  <c r="U143" s="1"/>
  <c r="L143"/>
  <c r="M143" s="1"/>
  <c r="D143"/>
  <c r="AJ142"/>
  <c r="AK142" s="1"/>
  <c r="AB142"/>
  <c r="AC142" s="1"/>
  <c r="T142"/>
  <c r="U142" s="1"/>
  <c r="L142"/>
  <c r="M142" s="1"/>
  <c r="D142"/>
  <c r="AR141"/>
  <c r="AS141" s="1"/>
  <c r="AJ141"/>
  <c r="AK141" s="1"/>
  <c r="AB141"/>
  <c r="AC141" s="1"/>
  <c r="T141"/>
  <c r="U141" s="1"/>
  <c r="L141"/>
  <c r="M141" s="1"/>
  <c r="D141"/>
  <c r="AR140"/>
  <c r="AS140" s="1"/>
  <c r="AJ140"/>
  <c r="AK140" s="1"/>
  <c r="AB140"/>
  <c r="AC140" s="1"/>
  <c r="T140"/>
  <c r="L140"/>
  <c r="M140" s="1"/>
  <c r="D140"/>
  <c r="AR138"/>
  <c r="AS138" s="1"/>
  <c r="AB138"/>
  <c r="AC138" s="1"/>
  <c r="T138"/>
  <c r="U138" s="1"/>
  <c r="L138"/>
  <c r="M138" s="1"/>
  <c r="AR136"/>
  <c r="AS136" s="1"/>
  <c r="AJ136"/>
  <c r="AK136" s="1"/>
  <c r="AB136"/>
  <c r="AC136" s="1"/>
  <c r="T136"/>
  <c r="L136"/>
  <c r="M136" s="1"/>
  <c r="D136"/>
  <c r="AR135"/>
  <c r="AS135" s="1"/>
  <c r="AJ135"/>
  <c r="AK135" s="1"/>
  <c r="AB135"/>
  <c r="AC135" s="1"/>
  <c r="T135"/>
  <c r="U135" s="1"/>
  <c r="L135"/>
  <c r="M135" s="1"/>
  <c r="D135"/>
  <c r="AR134"/>
  <c r="AS134" s="1"/>
  <c r="AJ134"/>
  <c r="AK134" s="1"/>
  <c r="AB134"/>
  <c r="AC134" s="1"/>
  <c r="T134"/>
  <c r="U134" s="1"/>
  <c r="L134"/>
  <c r="M134" s="1"/>
  <c r="D134"/>
  <c r="AR133"/>
  <c r="AS133" s="1"/>
  <c r="AJ133"/>
  <c r="AK133" s="1"/>
  <c r="AB133"/>
  <c r="AC133" s="1"/>
  <c r="T133"/>
  <c r="U133" s="1"/>
  <c r="L133"/>
  <c r="M133" s="1"/>
  <c r="D133"/>
  <c r="AR132"/>
  <c r="AS132" s="1"/>
  <c r="AJ132"/>
  <c r="AK132" s="1"/>
  <c r="AB132"/>
  <c r="AC132" s="1"/>
  <c r="T132"/>
  <c r="L132"/>
  <c r="M132" s="1"/>
  <c r="D132"/>
  <c r="AR130"/>
  <c r="AS130" s="1"/>
  <c r="AB130"/>
  <c r="AC130" s="1"/>
  <c r="T130"/>
  <c r="U130" s="1"/>
  <c r="L130"/>
  <c r="M130" s="1"/>
  <c r="AR128"/>
  <c r="AS128" s="1"/>
  <c r="AJ128"/>
  <c r="AK128" s="1"/>
  <c r="AB128"/>
  <c r="AC128" s="1"/>
  <c r="T128"/>
  <c r="U128" s="1"/>
  <c r="L128"/>
  <c r="M128" s="1"/>
  <c r="D128"/>
  <c r="AR127"/>
  <c r="AS127" s="1"/>
  <c r="AJ127"/>
  <c r="AK127" s="1"/>
  <c r="AB127"/>
  <c r="AC127" s="1"/>
  <c r="T127"/>
  <c r="U127" s="1"/>
  <c r="L127"/>
  <c r="M127" s="1"/>
  <c r="D127"/>
  <c r="AR126"/>
  <c r="AS126" s="1"/>
  <c r="AJ126"/>
  <c r="AK126" s="1"/>
  <c r="AB126"/>
  <c r="AC126" s="1"/>
  <c r="T126"/>
  <c r="U126" s="1"/>
  <c r="L126"/>
  <c r="M126" s="1"/>
  <c r="D126"/>
  <c r="AR125"/>
  <c r="AS125" s="1"/>
  <c r="AJ125"/>
  <c r="AK125" s="1"/>
  <c r="AB125"/>
  <c r="AC125" s="1"/>
  <c r="T125"/>
  <c r="U125" s="1"/>
  <c r="L125"/>
  <c r="M125" s="1"/>
  <c r="D125"/>
  <c r="AR124"/>
  <c r="AS124" s="1"/>
  <c r="AJ124"/>
  <c r="AK124" s="1"/>
  <c r="AB124"/>
  <c r="AC124" s="1"/>
  <c r="T124"/>
  <c r="U124" s="1"/>
  <c r="L124"/>
  <c r="M124" s="1"/>
  <c r="D124"/>
  <c r="AR122"/>
  <c r="AS122" s="1"/>
  <c r="AB122"/>
  <c r="AC122" s="1"/>
  <c r="T122"/>
  <c r="U122" s="1"/>
  <c r="L122"/>
  <c r="M122" s="1"/>
  <c r="AR120"/>
  <c r="AS120" s="1"/>
  <c r="AJ120"/>
  <c r="AK120" s="1"/>
  <c r="AB120"/>
  <c r="AC120" s="1"/>
  <c r="T120"/>
  <c r="U120" s="1"/>
  <c r="L120"/>
  <c r="M120" s="1"/>
  <c r="D120"/>
  <c r="AR119"/>
  <c r="AS119" s="1"/>
  <c r="AJ119"/>
  <c r="AK119" s="1"/>
  <c r="AB119"/>
  <c r="AC119" s="1"/>
  <c r="T119"/>
  <c r="U119" s="1"/>
  <c r="L119"/>
  <c r="M119" s="1"/>
  <c r="D119"/>
  <c r="AR118"/>
  <c r="AS118" s="1"/>
  <c r="AJ118"/>
  <c r="AK118" s="1"/>
  <c r="AB118"/>
  <c r="AC118" s="1"/>
  <c r="T118"/>
  <c r="U118" s="1"/>
  <c r="L118"/>
  <c r="M118" s="1"/>
  <c r="D118"/>
  <c r="AR117"/>
  <c r="AS117" s="1"/>
  <c r="AJ117"/>
  <c r="AK117" s="1"/>
  <c r="AB117"/>
  <c r="T117"/>
  <c r="U117" s="1"/>
  <c r="L117"/>
  <c r="M117" s="1"/>
  <c r="D117"/>
  <c r="AR116"/>
  <c r="AS116" s="1"/>
  <c r="AJ116"/>
  <c r="AK116" s="1"/>
  <c r="AB116"/>
  <c r="AC116" s="1"/>
  <c r="T116"/>
  <c r="L116"/>
  <c r="M116" s="1"/>
  <c r="D116"/>
  <c r="U132" l="1"/>
  <c r="Q132" s="1"/>
  <c r="Q138" s="1"/>
  <c r="U136"/>
  <c r="S136" s="1"/>
  <c r="U116"/>
  <c r="S116" s="1"/>
  <c r="S122" s="1"/>
  <c r="AC117"/>
  <c r="Y117" s="1"/>
  <c r="U140"/>
  <c r="O140" s="1"/>
  <c r="O146" s="1"/>
  <c r="AM124"/>
  <c r="AM130" s="1"/>
  <c r="I143"/>
  <c r="AG125"/>
  <c r="S125"/>
  <c r="AI142"/>
  <c r="AE142"/>
  <c r="K135"/>
  <c r="G144"/>
  <c r="Q144"/>
  <c r="O144"/>
  <c r="AO119"/>
  <c r="AM119"/>
  <c r="AQ126"/>
  <c r="AM126"/>
  <c r="AO128"/>
  <c r="AM128"/>
  <c r="AQ128"/>
  <c r="AI127"/>
  <c r="AE127"/>
  <c r="AA141"/>
  <c r="W141"/>
  <c r="AA128"/>
  <c r="W128"/>
  <c r="AO135"/>
  <c r="AM135"/>
  <c r="AQ143"/>
  <c r="AM143"/>
  <c r="K119"/>
  <c r="G119"/>
  <c r="K126"/>
  <c r="G126"/>
  <c r="I128"/>
  <c r="K128"/>
  <c r="G128"/>
  <c r="AA133"/>
  <c r="W133"/>
  <c r="AG118"/>
  <c r="AE118"/>
  <c r="I124"/>
  <c r="I130" s="1"/>
  <c r="K124"/>
  <c r="K130" s="1"/>
  <c r="G124"/>
  <c r="G130" s="1"/>
  <c r="AA126"/>
  <c r="W126"/>
  <c r="S120"/>
  <c r="O120"/>
  <c r="Y124"/>
  <c r="Y130" s="1"/>
  <c r="W124"/>
  <c r="W130" s="1"/>
  <c r="S127"/>
  <c r="O127"/>
  <c r="AI134"/>
  <c r="AE134"/>
  <c r="O125"/>
  <c r="AE125"/>
  <c r="G143"/>
  <c r="AQ142"/>
  <c r="AM142"/>
  <c r="AO142"/>
  <c r="K144"/>
  <c r="I144"/>
  <c r="AA140"/>
  <c r="AA146" s="1"/>
  <c r="Y140"/>
  <c r="Y146" s="1"/>
  <c r="W140"/>
  <c r="W146" s="1"/>
  <c r="S143"/>
  <c r="O143"/>
  <c r="Q143"/>
  <c r="AG144"/>
  <c r="AI144"/>
  <c r="AE144"/>
  <c r="G140"/>
  <c r="G146" s="1"/>
  <c r="I140"/>
  <c r="I146" s="1"/>
  <c r="K140"/>
  <c r="K146" s="1"/>
  <c r="AG140"/>
  <c r="AG146" s="1"/>
  <c r="AI140"/>
  <c r="AI146" s="1"/>
  <c r="AE140"/>
  <c r="AE146" s="1"/>
  <c r="O141"/>
  <c r="S141"/>
  <c r="Q141"/>
  <c r="AI141"/>
  <c r="AG141"/>
  <c r="AE141"/>
  <c r="K142"/>
  <c r="G142"/>
  <c r="I142"/>
  <c r="Y143"/>
  <c r="AA143"/>
  <c r="W143"/>
  <c r="AM144"/>
  <c r="AQ144"/>
  <c r="AO144"/>
  <c r="W142"/>
  <c r="AA142"/>
  <c r="Y142"/>
  <c r="AA144"/>
  <c r="W144"/>
  <c r="Y144"/>
  <c r="I141"/>
  <c r="G141"/>
  <c r="K141"/>
  <c r="AM140"/>
  <c r="AM146" s="1"/>
  <c r="AO140"/>
  <c r="AO146" s="1"/>
  <c r="AQ140"/>
  <c r="AQ146" s="1"/>
  <c r="AO141"/>
  <c r="AM141"/>
  <c r="AQ141"/>
  <c r="Q142"/>
  <c r="O142"/>
  <c r="S142"/>
  <c r="AE143"/>
  <c r="AG143"/>
  <c r="AI143"/>
  <c r="Y141"/>
  <c r="AG142"/>
  <c r="AO143"/>
  <c r="K143"/>
  <c r="S144"/>
  <c r="AO133"/>
  <c r="AQ133"/>
  <c r="AM133"/>
  <c r="AA136"/>
  <c r="Y136"/>
  <c r="W136"/>
  <c r="W134"/>
  <c r="AA134"/>
  <c r="Y134"/>
  <c r="AQ134"/>
  <c r="AM134"/>
  <c r="AO134"/>
  <c r="AG136"/>
  <c r="AE136"/>
  <c r="AI136"/>
  <c r="AA132"/>
  <c r="AA138" s="1"/>
  <c r="W132"/>
  <c r="W138" s="1"/>
  <c r="Y132"/>
  <c r="Y138" s="1"/>
  <c r="I133"/>
  <c r="K133"/>
  <c r="G133"/>
  <c r="Y135"/>
  <c r="W135"/>
  <c r="AA135"/>
  <c r="AM136"/>
  <c r="AQ136"/>
  <c r="AO136"/>
  <c r="AM132"/>
  <c r="AM138" s="1"/>
  <c r="AO132"/>
  <c r="AO138" s="1"/>
  <c r="AQ132"/>
  <c r="AQ138" s="1"/>
  <c r="Q134"/>
  <c r="S134"/>
  <c r="O134"/>
  <c r="G136"/>
  <c r="K136"/>
  <c r="I136"/>
  <c r="S135"/>
  <c r="Q135"/>
  <c r="O135"/>
  <c r="G132"/>
  <c r="G138" s="1"/>
  <c r="K132"/>
  <c r="K138" s="1"/>
  <c r="I132"/>
  <c r="I138" s="1"/>
  <c r="AG132"/>
  <c r="AG138" s="1"/>
  <c r="AI132"/>
  <c r="AI138" s="1"/>
  <c r="AE132"/>
  <c r="AE138" s="1"/>
  <c r="O133"/>
  <c r="S133"/>
  <c r="Q133"/>
  <c r="AI133"/>
  <c r="AG133"/>
  <c r="AE133"/>
  <c r="K134"/>
  <c r="G134"/>
  <c r="I134"/>
  <c r="AE135"/>
  <c r="AI135"/>
  <c r="AG135"/>
  <c r="Y133"/>
  <c r="AG134"/>
  <c r="AQ135"/>
  <c r="S124"/>
  <c r="S130" s="1"/>
  <c r="Q124"/>
  <c r="Q130" s="1"/>
  <c r="O124"/>
  <c r="O130" s="1"/>
  <c r="AG124"/>
  <c r="AG130" s="1"/>
  <c r="AE124"/>
  <c r="AE130" s="1"/>
  <c r="AI124"/>
  <c r="AI130" s="1"/>
  <c r="K127"/>
  <c r="I127"/>
  <c r="G127"/>
  <c r="Y127"/>
  <c r="W127"/>
  <c r="AA127"/>
  <c r="AQ127"/>
  <c r="AO127"/>
  <c r="AM127"/>
  <c r="G125"/>
  <c r="K125"/>
  <c r="I125"/>
  <c r="AM125"/>
  <c r="AQ125"/>
  <c r="AO125"/>
  <c r="AA125"/>
  <c r="Y125"/>
  <c r="W125"/>
  <c r="Q126"/>
  <c r="O126"/>
  <c r="S126"/>
  <c r="AI126"/>
  <c r="AG126"/>
  <c r="AE126"/>
  <c r="S128"/>
  <c r="Q128"/>
  <c r="O128"/>
  <c r="AG128"/>
  <c r="AE128"/>
  <c r="AI128"/>
  <c r="AA124"/>
  <c r="AA130" s="1"/>
  <c r="AI125"/>
  <c r="AO124"/>
  <c r="AO130" s="1"/>
  <c r="Q125"/>
  <c r="Y126"/>
  <c r="AG127"/>
  <c r="AQ124"/>
  <c r="AQ130" s="1"/>
  <c r="I126"/>
  <c r="AO126"/>
  <c r="Q127"/>
  <c r="Y128"/>
  <c r="W118"/>
  <c r="AA118"/>
  <c r="Y118"/>
  <c r="AA120"/>
  <c r="Y120"/>
  <c r="W120"/>
  <c r="I117"/>
  <c r="G117"/>
  <c r="K117"/>
  <c r="AG116"/>
  <c r="AG122" s="1"/>
  <c r="AE116"/>
  <c r="AE122" s="1"/>
  <c r="AI116"/>
  <c r="AI122" s="1"/>
  <c r="AI117"/>
  <c r="AE117"/>
  <c r="AG117"/>
  <c r="K118"/>
  <c r="I118"/>
  <c r="G118"/>
  <c r="Y119"/>
  <c r="AA119"/>
  <c r="W119"/>
  <c r="AM120"/>
  <c r="AO120"/>
  <c r="AQ120"/>
  <c r="AQ118"/>
  <c r="AO118"/>
  <c r="AM118"/>
  <c r="G120"/>
  <c r="I120"/>
  <c r="K120"/>
  <c r="AA116"/>
  <c r="AA122" s="1"/>
  <c r="Y116"/>
  <c r="Y122" s="1"/>
  <c r="W116"/>
  <c r="W122" s="1"/>
  <c r="S119"/>
  <c r="Q119"/>
  <c r="O119"/>
  <c r="AG120"/>
  <c r="AI120"/>
  <c r="AE120"/>
  <c r="G116"/>
  <c r="G122" s="1"/>
  <c r="K116"/>
  <c r="K122" s="1"/>
  <c r="I116"/>
  <c r="I122" s="1"/>
  <c r="O117"/>
  <c r="S117"/>
  <c r="Q117"/>
  <c r="AM116"/>
  <c r="AM122" s="1"/>
  <c r="AO116"/>
  <c r="AO122" s="1"/>
  <c r="AQ116"/>
  <c r="AQ122" s="1"/>
  <c r="AO117"/>
  <c r="AM117"/>
  <c r="AQ117"/>
  <c r="Q118"/>
  <c r="O118"/>
  <c r="S118"/>
  <c r="AE119"/>
  <c r="AI119"/>
  <c r="AG119"/>
  <c r="Q116"/>
  <c r="Q122" s="1"/>
  <c r="I119"/>
  <c r="Q120"/>
  <c r="AI118"/>
  <c r="AQ119"/>
  <c r="AR114"/>
  <c r="AS114" s="1"/>
  <c r="AB114"/>
  <c r="AC114" s="1"/>
  <c r="T114"/>
  <c r="U114" s="1"/>
  <c r="AR112"/>
  <c r="AS112" s="1"/>
  <c r="AJ112"/>
  <c r="AK112" s="1"/>
  <c r="AB112"/>
  <c r="T112"/>
  <c r="U112" s="1"/>
  <c r="L112"/>
  <c r="M112" s="1"/>
  <c r="D112"/>
  <c r="AR111"/>
  <c r="AS111" s="1"/>
  <c r="AJ111"/>
  <c r="AB111"/>
  <c r="AC111" s="1"/>
  <c r="T111"/>
  <c r="L111"/>
  <c r="M111" s="1"/>
  <c r="D111"/>
  <c r="AR110"/>
  <c r="AJ110"/>
  <c r="AK110" s="1"/>
  <c r="AB110"/>
  <c r="T110"/>
  <c r="U110" s="1"/>
  <c r="L110"/>
  <c r="D110"/>
  <c r="AR109"/>
  <c r="AS109" s="1"/>
  <c r="AJ109"/>
  <c r="AB109"/>
  <c r="AC109" s="1"/>
  <c r="T109"/>
  <c r="U109" s="1"/>
  <c r="L109"/>
  <c r="M109" s="1"/>
  <c r="D109"/>
  <c r="AR108"/>
  <c r="AJ108"/>
  <c r="AK108" s="1"/>
  <c r="AB108"/>
  <c r="T108"/>
  <c r="U108" s="1"/>
  <c r="L108"/>
  <c r="M108" s="1"/>
  <c r="D108"/>
  <c r="AR106"/>
  <c r="AS106" s="1"/>
  <c r="AB106"/>
  <c r="AC106" s="1"/>
  <c r="T106"/>
  <c r="U106" s="1"/>
  <c r="L106"/>
  <c r="M106" s="1"/>
  <c r="AR104"/>
  <c r="AJ104"/>
  <c r="AB104"/>
  <c r="T104"/>
  <c r="U104" s="1"/>
  <c r="L104"/>
  <c r="M104" s="1"/>
  <c r="D104"/>
  <c r="E104" s="1"/>
  <c r="AR103"/>
  <c r="AJ103"/>
  <c r="AB103"/>
  <c r="AC103" s="1"/>
  <c r="T103"/>
  <c r="L103"/>
  <c r="M103" s="1"/>
  <c r="D103"/>
  <c r="E103" s="1"/>
  <c r="AR102"/>
  <c r="AJ102"/>
  <c r="AK102" s="1"/>
  <c r="AB102"/>
  <c r="T102"/>
  <c r="L102"/>
  <c r="M102" s="1"/>
  <c r="D102"/>
  <c r="E102" s="1"/>
  <c r="AR101"/>
  <c r="AJ101"/>
  <c r="AB101"/>
  <c r="AC101" s="1"/>
  <c r="T101"/>
  <c r="L101"/>
  <c r="M101" s="1"/>
  <c r="D101"/>
  <c r="E101" s="1"/>
  <c r="AR100"/>
  <c r="AS100" s="1"/>
  <c r="AJ100"/>
  <c r="AK100" s="1"/>
  <c r="AB100"/>
  <c r="T100"/>
  <c r="U100" s="1"/>
  <c r="L100"/>
  <c r="D100"/>
  <c r="E100" s="1"/>
  <c r="AR98"/>
  <c r="AS98" s="1"/>
  <c r="AB98"/>
  <c r="AC98" s="1"/>
  <c r="T98"/>
  <c r="U98" s="1"/>
  <c r="L98"/>
  <c r="M98" s="1"/>
  <c r="AR96"/>
  <c r="AJ96"/>
  <c r="AB96"/>
  <c r="T96"/>
  <c r="AR95"/>
  <c r="AS95" s="1"/>
  <c r="AJ95"/>
  <c r="AK95" s="1"/>
  <c r="AB95"/>
  <c r="T95"/>
  <c r="L95"/>
  <c r="M95" s="1"/>
  <c r="D95"/>
  <c r="E95" s="1"/>
  <c r="AR94"/>
  <c r="AS94" s="1"/>
  <c r="AJ94"/>
  <c r="AK94" s="1"/>
  <c r="AB94"/>
  <c r="AC94" s="1"/>
  <c r="T94"/>
  <c r="L94"/>
  <c r="M94" s="1"/>
  <c r="D94"/>
  <c r="E94" s="1"/>
  <c r="AR93"/>
  <c r="AJ93"/>
  <c r="AK93" s="1"/>
  <c r="AB93"/>
  <c r="AC93" s="1"/>
  <c r="T93"/>
  <c r="U93" s="1"/>
  <c r="L93"/>
  <c r="M93" s="1"/>
  <c r="D93"/>
  <c r="E93" s="1"/>
  <c r="AR92"/>
  <c r="AS92" s="1"/>
  <c r="AJ92"/>
  <c r="AK92" s="1"/>
  <c r="AB92"/>
  <c r="AC92" s="1"/>
  <c r="T92"/>
  <c r="U92" s="1"/>
  <c r="L92"/>
  <c r="M92" s="1"/>
  <c r="D92"/>
  <c r="E92" s="1"/>
  <c r="AR90"/>
  <c r="AS90" s="1"/>
  <c r="AB90"/>
  <c r="AC90" s="1"/>
  <c r="T90"/>
  <c r="U90" s="1"/>
  <c r="L90"/>
  <c r="M90" s="1"/>
  <c r="AR88"/>
  <c r="AJ88"/>
  <c r="AB88"/>
  <c r="AC88" s="1"/>
  <c r="T88"/>
  <c r="U88" s="1"/>
  <c r="L88"/>
  <c r="M88" s="1"/>
  <c r="D88"/>
  <c r="E88" s="1"/>
  <c r="AR87"/>
  <c r="AS87" s="1"/>
  <c r="AJ87"/>
  <c r="AK87" s="1"/>
  <c r="AB87"/>
  <c r="AC87" s="1"/>
  <c r="T87"/>
  <c r="L87"/>
  <c r="M87" s="1"/>
  <c r="D87"/>
  <c r="E87" s="1"/>
  <c r="AR86"/>
  <c r="AJ86"/>
  <c r="AK86" s="1"/>
  <c r="AB86"/>
  <c r="T86"/>
  <c r="U86" s="1"/>
  <c r="L86"/>
  <c r="M86" s="1"/>
  <c r="D86"/>
  <c r="E86" s="1"/>
  <c r="AR85"/>
  <c r="AJ85"/>
  <c r="AB85"/>
  <c r="AC85" s="1"/>
  <c r="T85"/>
  <c r="U85" s="1"/>
  <c r="L85"/>
  <c r="D85"/>
  <c r="E85" s="1"/>
  <c r="AR84"/>
  <c r="AJ84"/>
  <c r="AB84"/>
  <c r="T84"/>
  <c r="U84" s="1"/>
  <c r="L84"/>
  <c r="M84" s="1"/>
  <c r="D84"/>
  <c r="E84" s="1"/>
  <c r="AR54"/>
  <c r="AJ54"/>
  <c r="AB54"/>
  <c r="T54"/>
  <c r="L74"/>
  <c r="M74" s="1"/>
  <c r="T74"/>
  <c r="U74" s="1"/>
  <c r="AB74"/>
  <c r="AC74" s="1"/>
  <c r="AR74"/>
  <c r="AS74" s="1"/>
  <c r="L82"/>
  <c r="M82" s="1"/>
  <c r="T82"/>
  <c r="U82" s="1"/>
  <c r="AB82"/>
  <c r="AC82" s="1"/>
  <c r="AR82"/>
  <c r="AS82" s="1"/>
  <c r="T7"/>
  <c r="AB7"/>
  <c r="AC7" s="1"/>
  <c r="AJ7"/>
  <c r="AR7"/>
  <c r="AS7" s="1"/>
  <c r="L59"/>
  <c r="M59" s="1"/>
  <c r="L61"/>
  <c r="M61" s="1"/>
  <c r="L62"/>
  <c r="M62" s="1"/>
  <c r="AB58"/>
  <c r="AC58" s="1"/>
  <c r="AB59"/>
  <c r="AC59" s="1"/>
  <c r="AB61"/>
  <c r="AC61" s="1"/>
  <c r="AB62"/>
  <c r="AC62" s="1"/>
  <c r="AB63"/>
  <c r="AC63" s="1"/>
  <c r="AB65"/>
  <c r="Q136" l="1"/>
  <c r="O136"/>
  <c r="AA117"/>
  <c r="W117"/>
  <c r="O116"/>
  <c r="O122" s="1"/>
  <c r="S132"/>
  <c r="S138" s="1"/>
  <c r="O132"/>
  <c r="O138" s="1"/>
  <c r="S140"/>
  <c r="S146" s="1"/>
  <c r="Q140"/>
  <c r="Q146" s="1"/>
  <c r="AK84"/>
  <c r="AE84" s="1"/>
  <c r="AK85"/>
  <c r="AI85" s="1"/>
  <c r="U87"/>
  <c r="S87" s="1"/>
  <c r="AK88"/>
  <c r="AG88" s="1"/>
  <c r="AS93"/>
  <c r="AQ93" s="1"/>
  <c r="AC95"/>
  <c r="AA95" s="1"/>
  <c r="AC96"/>
  <c r="W96" s="1"/>
  <c r="AS96"/>
  <c r="AO96" s="1"/>
  <c r="U101"/>
  <c r="S101" s="1"/>
  <c r="AK101"/>
  <c r="AI101" s="1"/>
  <c r="U102"/>
  <c r="O102" s="1"/>
  <c r="U103"/>
  <c r="S103" s="1"/>
  <c r="AK103"/>
  <c r="AI103" s="1"/>
  <c r="AK104"/>
  <c r="AE104" s="1"/>
  <c r="AC108"/>
  <c r="AA108" s="1"/>
  <c r="AA114" s="1"/>
  <c r="AS108"/>
  <c r="AQ108" s="1"/>
  <c r="AQ114" s="1"/>
  <c r="M110"/>
  <c r="K110" s="1"/>
  <c r="AC110"/>
  <c r="W110" s="1"/>
  <c r="AS110"/>
  <c r="AQ110" s="1"/>
  <c r="AC112"/>
  <c r="W112" s="1"/>
  <c r="AC84"/>
  <c r="AA84" s="1"/>
  <c r="AS84"/>
  <c r="AQ84" s="1"/>
  <c r="M85"/>
  <c r="G85" s="1"/>
  <c r="AS85"/>
  <c r="AO85" s="1"/>
  <c r="AC86"/>
  <c r="AA86" s="1"/>
  <c r="AS86"/>
  <c r="AQ86" s="1"/>
  <c r="AS88"/>
  <c r="AQ88" s="1"/>
  <c r="U94"/>
  <c r="S94" s="1"/>
  <c r="U95"/>
  <c r="O95" s="1"/>
  <c r="U96"/>
  <c r="S96" s="1"/>
  <c r="AK96"/>
  <c r="AI96" s="1"/>
  <c r="M100"/>
  <c r="K100" s="1"/>
  <c r="AC100"/>
  <c r="Y100" s="1"/>
  <c r="AS101"/>
  <c r="AM101" s="1"/>
  <c r="AC102"/>
  <c r="AA102" s="1"/>
  <c r="AS102"/>
  <c r="AM102" s="1"/>
  <c r="AS103"/>
  <c r="AM103" s="1"/>
  <c r="AC104"/>
  <c r="AA104" s="1"/>
  <c r="AS104"/>
  <c r="AQ104" s="1"/>
  <c r="AK109"/>
  <c r="AI109" s="1"/>
  <c r="U111"/>
  <c r="S111" s="1"/>
  <c r="AK111"/>
  <c r="AE111" s="1"/>
  <c r="AC54"/>
  <c r="Y54" s="1"/>
  <c r="AS54"/>
  <c r="AQ54" s="1"/>
  <c r="U54"/>
  <c r="S54" s="1"/>
  <c r="AK54"/>
  <c r="AG54" s="1"/>
  <c r="AK7"/>
  <c r="AG7" s="1"/>
  <c r="U7"/>
  <c r="Q7" s="1"/>
  <c r="G135"/>
  <c r="I135"/>
  <c r="G87"/>
  <c r="I59"/>
  <c r="K93"/>
  <c r="K95"/>
  <c r="K104"/>
  <c r="K102"/>
  <c r="G112"/>
  <c r="AA87"/>
  <c r="W87"/>
  <c r="Y87"/>
  <c r="S92"/>
  <c r="Q92"/>
  <c r="O92"/>
  <c r="Q100"/>
  <c r="O100"/>
  <c r="AA101"/>
  <c r="W101"/>
  <c r="Y101"/>
  <c r="S109"/>
  <c r="Q109"/>
  <c r="O109"/>
  <c r="O110"/>
  <c r="Q110"/>
  <c r="S110"/>
  <c r="AI87"/>
  <c r="AG87"/>
  <c r="AE87"/>
  <c r="AA93"/>
  <c r="Y93"/>
  <c r="W93"/>
  <c r="K108"/>
  <c r="K114" s="1"/>
  <c r="G108"/>
  <c r="G114" s="1"/>
  <c r="I108"/>
  <c r="I114" s="1"/>
  <c r="K88"/>
  <c r="I88"/>
  <c r="S93"/>
  <c r="O93"/>
  <c r="Q93"/>
  <c r="AQ95"/>
  <c r="AO95"/>
  <c r="AM95"/>
  <c r="AE102"/>
  <c r="AI102"/>
  <c r="AE108"/>
  <c r="AE114" s="1"/>
  <c r="AI108"/>
  <c r="AI114" s="1"/>
  <c r="AG108"/>
  <c r="AG114" s="1"/>
  <c r="AM109"/>
  <c r="AO109"/>
  <c r="AQ109"/>
  <c r="AI112"/>
  <c r="AG112"/>
  <c r="AE112"/>
  <c r="K84"/>
  <c r="I84"/>
  <c r="G84"/>
  <c r="S85"/>
  <c r="O85"/>
  <c r="Q85"/>
  <c r="AO92"/>
  <c r="AQ92"/>
  <c r="S104"/>
  <c r="Q104"/>
  <c r="K92"/>
  <c r="G92"/>
  <c r="I92"/>
  <c r="AM92"/>
  <c r="AI95"/>
  <c r="AE95"/>
  <c r="AG95"/>
  <c r="S100"/>
  <c r="AG102"/>
  <c r="O104"/>
  <c r="G109"/>
  <c r="I109"/>
  <c r="K109"/>
  <c r="AA111"/>
  <c r="W111"/>
  <c r="O86"/>
  <c r="S86"/>
  <c r="Q86"/>
  <c r="AI94"/>
  <c r="AE94"/>
  <c r="AG94"/>
  <c r="Y94"/>
  <c r="W94"/>
  <c r="AA94"/>
  <c r="K103"/>
  <c r="G103"/>
  <c r="Y111"/>
  <c r="AA85"/>
  <c r="Y85"/>
  <c r="W85"/>
  <c r="AA92"/>
  <c r="Y92"/>
  <c r="W92"/>
  <c r="S84"/>
  <c r="Q84"/>
  <c r="O84"/>
  <c r="AQ94"/>
  <c r="AO94"/>
  <c r="AM94"/>
  <c r="AI100"/>
  <c r="AG100"/>
  <c r="AE100"/>
  <c r="I101"/>
  <c r="G101"/>
  <c r="S88"/>
  <c r="Q88"/>
  <c r="O88"/>
  <c r="AQ87"/>
  <c r="AO87"/>
  <c r="AM87"/>
  <c r="AI93"/>
  <c r="AG93"/>
  <c r="AE93"/>
  <c r="S108"/>
  <c r="S114" s="1"/>
  <c r="Q108"/>
  <c r="Q114" s="1"/>
  <c r="O108"/>
  <c r="O114" s="1"/>
  <c r="I86"/>
  <c r="G86"/>
  <c r="AI86"/>
  <c r="AG86"/>
  <c r="Y88"/>
  <c r="W88"/>
  <c r="AG92"/>
  <c r="AE92"/>
  <c r="K94"/>
  <c r="I94"/>
  <c r="AA103"/>
  <c r="Y103"/>
  <c r="Q112"/>
  <c r="O112"/>
  <c r="S112"/>
  <c r="AM84"/>
  <c r="G95"/>
  <c r="AE86"/>
  <c r="AO86"/>
  <c r="G94"/>
  <c r="I95"/>
  <c r="Q96"/>
  <c r="G102"/>
  <c r="W103"/>
  <c r="AA110"/>
  <c r="AG111"/>
  <c r="AI111"/>
  <c r="AO100"/>
  <c r="AM100"/>
  <c r="AA109"/>
  <c r="Y109"/>
  <c r="K111"/>
  <c r="I111"/>
  <c r="G111"/>
  <c r="AQ112"/>
  <c r="AO112"/>
  <c r="Q87"/>
  <c r="I93"/>
  <c r="G93"/>
  <c r="W95"/>
  <c r="O96"/>
  <c r="K86"/>
  <c r="K87"/>
  <c r="I87"/>
  <c r="AA88"/>
  <c r="AI92"/>
  <c r="AI98" s="1"/>
  <c r="AQ100"/>
  <c r="I102"/>
  <c r="I104"/>
  <c r="W109"/>
  <c r="AI110"/>
  <c r="AE110"/>
  <c r="AG110"/>
  <c r="AQ111"/>
  <c r="AO111"/>
  <c r="AM111"/>
  <c r="I112"/>
  <c r="AM112"/>
  <c r="W54"/>
  <c r="AA54"/>
  <c r="I62"/>
  <c r="K62"/>
  <c r="I61"/>
  <c r="AM7"/>
  <c r="AQ7"/>
  <c r="AO7"/>
  <c r="W7"/>
  <c r="AA7"/>
  <c r="Y7"/>
  <c r="G61"/>
  <c r="G59"/>
  <c r="T59"/>
  <c r="U59" s="1"/>
  <c r="AJ59"/>
  <c r="AR59"/>
  <c r="AS59" s="1"/>
  <c r="T61"/>
  <c r="U61" s="1"/>
  <c r="AJ61"/>
  <c r="AR61"/>
  <c r="AS61" s="1"/>
  <c r="T62"/>
  <c r="U62" s="1"/>
  <c r="AJ62"/>
  <c r="AK62" s="1"/>
  <c r="AR62"/>
  <c r="AS62" s="1"/>
  <c r="D59"/>
  <c r="E59" s="1"/>
  <c r="D61"/>
  <c r="E61" s="1"/>
  <c r="D62"/>
  <c r="E62" s="1"/>
  <c r="AR37"/>
  <c r="AS37" s="1"/>
  <c r="AJ37"/>
  <c r="AK37" s="1"/>
  <c r="AB37"/>
  <c r="AC37" s="1"/>
  <c r="T37"/>
  <c r="U37" s="1"/>
  <c r="AR17"/>
  <c r="AS17" s="1"/>
  <c r="AJ17"/>
  <c r="AK17" s="1"/>
  <c r="AB17"/>
  <c r="AC17" s="1"/>
  <c r="T17"/>
  <c r="AR13"/>
  <c r="AJ13"/>
  <c r="AK13" s="1"/>
  <c r="AB13"/>
  <c r="T13"/>
  <c r="AR65"/>
  <c r="AS65" s="1"/>
  <c r="AC65"/>
  <c r="T65"/>
  <c r="U65" s="1"/>
  <c r="L65"/>
  <c r="M65" s="1"/>
  <c r="AR63"/>
  <c r="AJ63"/>
  <c r="AK63" s="1"/>
  <c r="T63"/>
  <c r="U63" s="1"/>
  <c r="AR58"/>
  <c r="AS58" s="1"/>
  <c r="AJ58"/>
  <c r="T58"/>
  <c r="L58"/>
  <c r="M58" s="1"/>
  <c r="D58"/>
  <c r="E58" s="1"/>
  <c r="AR56"/>
  <c r="AS56" s="1"/>
  <c r="AB56"/>
  <c r="AC56" s="1"/>
  <c r="T56"/>
  <c r="U56" s="1"/>
  <c r="L56"/>
  <c r="M56" s="1"/>
  <c r="AR51"/>
  <c r="AS51" s="1"/>
  <c r="AJ51"/>
  <c r="AK51" s="1"/>
  <c r="AB51"/>
  <c r="AC51" s="1"/>
  <c r="T51"/>
  <c r="U51" s="1"/>
  <c r="L51"/>
  <c r="M51" s="1"/>
  <c r="D51"/>
  <c r="E51" s="1"/>
  <c r="AR50"/>
  <c r="AS50" s="1"/>
  <c r="AJ50"/>
  <c r="AK50" s="1"/>
  <c r="AB50"/>
  <c r="AC50" s="1"/>
  <c r="T50"/>
  <c r="U50" s="1"/>
  <c r="L50"/>
  <c r="M50" s="1"/>
  <c r="D50"/>
  <c r="E50" s="1"/>
  <c r="AR49"/>
  <c r="AJ49"/>
  <c r="AB49"/>
  <c r="T49"/>
  <c r="L49"/>
  <c r="M49" s="1"/>
  <c r="D49"/>
  <c r="E49" s="1"/>
  <c r="AR12"/>
  <c r="AS12" s="1"/>
  <c r="AB12"/>
  <c r="T12"/>
  <c r="U12" s="1"/>
  <c r="AJ12"/>
  <c r="AK12" s="1"/>
  <c r="Q102" l="1"/>
  <c r="AQ101"/>
  <c r="AE101"/>
  <c r="AI104"/>
  <c r="AI106" s="1"/>
  <c r="AO101"/>
  <c r="W104"/>
  <c r="Y104"/>
  <c r="AG101"/>
  <c r="K106"/>
  <c r="W98"/>
  <c r="I98"/>
  <c r="K98"/>
  <c r="G98"/>
  <c r="AO84"/>
  <c r="AG85"/>
  <c r="AM86"/>
  <c r="Q90"/>
  <c r="AA90"/>
  <c r="S90"/>
  <c r="G90"/>
  <c r="AE7"/>
  <c r="AM93"/>
  <c r="AM98" s="1"/>
  <c r="AE103"/>
  <c r="G110"/>
  <c r="O54"/>
  <c r="AA112"/>
  <c r="AM108"/>
  <c r="AM114" s="1"/>
  <c r="AG109"/>
  <c r="AE88"/>
  <c r="AE109"/>
  <c r="I100"/>
  <c r="I106" s="1"/>
  <c r="Q94"/>
  <c r="G100"/>
  <c r="G106" s="1"/>
  <c r="O94"/>
  <c r="O98" s="1"/>
  <c r="AM85"/>
  <c r="AQ102"/>
  <c r="AQ85"/>
  <c r="AQ90" s="1"/>
  <c r="Q54"/>
  <c r="Q101"/>
  <c r="Y96"/>
  <c r="AG96"/>
  <c r="AG98" s="1"/>
  <c r="AA100"/>
  <c r="AA106" s="1"/>
  <c r="Y108"/>
  <c r="Y114" s="1"/>
  <c r="Q95"/>
  <c r="AO110"/>
  <c r="AG84"/>
  <c r="AM54"/>
  <c r="W102"/>
  <c r="AM96"/>
  <c r="AE54"/>
  <c r="AG104"/>
  <c r="Q103"/>
  <c r="AE85"/>
  <c r="AE90" s="1"/>
  <c r="Y84"/>
  <c r="Y95"/>
  <c r="Y98" s="1"/>
  <c r="O111"/>
  <c r="Y110"/>
  <c r="AO108"/>
  <c r="AO114" s="1"/>
  <c r="O103"/>
  <c r="AO104"/>
  <c r="AO103"/>
  <c r="K90"/>
  <c r="AQ96"/>
  <c r="AQ98" s="1"/>
  <c r="AI88"/>
  <c r="Y112"/>
  <c r="O7"/>
  <c r="AO82"/>
  <c r="W74"/>
  <c r="W108"/>
  <c r="W114" s="1"/>
  <c r="O101"/>
  <c r="AA96"/>
  <c r="AA98" s="1"/>
  <c r="S95"/>
  <c r="S98" s="1"/>
  <c r="AO93"/>
  <c r="AO98" s="1"/>
  <c r="AO88"/>
  <c r="AO90" s="1"/>
  <c r="Y86"/>
  <c r="W84"/>
  <c r="O87"/>
  <c r="O90" s="1"/>
  <c r="S102"/>
  <c r="S106" s="1"/>
  <c r="Q111"/>
  <c r="I110"/>
  <c r="AG103"/>
  <c r="Y102"/>
  <c r="Y106" s="1"/>
  <c r="AM88"/>
  <c r="W86"/>
  <c r="AM110"/>
  <c r="AM104"/>
  <c r="AM106" s="1"/>
  <c r="AE96"/>
  <c r="AE98" s="1"/>
  <c r="AQ103"/>
  <c r="I90"/>
  <c r="AI84"/>
  <c r="AO102"/>
  <c r="W100"/>
  <c r="AS63"/>
  <c r="AM63" s="1"/>
  <c r="W82"/>
  <c r="I82"/>
  <c r="Q82"/>
  <c r="AM82"/>
  <c r="Y82"/>
  <c r="O82"/>
  <c r="S7"/>
  <c r="AG74"/>
  <c r="AO54"/>
  <c r="S74"/>
  <c r="AI54"/>
  <c r="AQ74"/>
  <c r="AI74"/>
  <c r="Y74"/>
  <c r="AM74"/>
  <c r="AE74"/>
  <c r="AK61"/>
  <c r="AG61" s="1"/>
  <c r="AK59"/>
  <c r="AG59" s="1"/>
  <c r="AK58"/>
  <c r="AG58" s="1"/>
  <c r="U58"/>
  <c r="O58" s="1"/>
  <c r="AC49"/>
  <c r="W49" s="1"/>
  <c r="AS49"/>
  <c r="AO49" s="1"/>
  <c r="U49"/>
  <c r="S49" s="1"/>
  <c r="AK49"/>
  <c r="AG49" s="1"/>
  <c r="AI7"/>
  <c r="U17"/>
  <c r="O17" s="1"/>
  <c r="U13"/>
  <c r="O13" s="1"/>
  <c r="AC13"/>
  <c r="AA13" s="1"/>
  <c r="AS13"/>
  <c r="AO13" s="1"/>
  <c r="AC12"/>
  <c r="W12" s="1"/>
  <c r="K112"/>
  <c r="AM12"/>
  <c r="AQ12"/>
  <c r="AG12"/>
  <c r="AE12"/>
  <c r="Q50"/>
  <c r="S50"/>
  <c r="O50"/>
  <c r="AI51"/>
  <c r="AE51"/>
  <c r="AG51"/>
  <c r="AO58"/>
  <c r="AQ58"/>
  <c r="AE63"/>
  <c r="AI63"/>
  <c r="AO17"/>
  <c r="AM17"/>
  <c r="Y37"/>
  <c r="AA37"/>
  <c r="W37"/>
  <c r="AA62"/>
  <c r="Y62"/>
  <c r="W62"/>
  <c r="AA61"/>
  <c r="Y61"/>
  <c r="W61"/>
  <c r="Y59"/>
  <c r="W59"/>
  <c r="W50"/>
  <c r="AA50"/>
  <c r="Y50"/>
  <c r="AO51"/>
  <c r="AQ51"/>
  <c r="AM51"/>
  <c r="AG13"/>
  <c r="AE13"/>
  <c r="AG37"/>
  <c r="AI37"/>
  <c r="AE37"/>
  <c r="S62"/>
  <c r="Q62"/>
  <c r="O62"/>
  <c r="S61"/>
  <c r="Q61"/>
  <c r="O61"/>
  <c r="Q59"/>
  <c r="O59"/>
  <c r="AI50"/>
  <c r="AE50"/>
  <c r="AG50"/>
  <c r="O51"/>
  <c r="Q51"/>
  <c r="O63"/>
  <c r="S63"/>
  <c r="Q63"/>
  <c r="AQ37"/>
  <c r="AO37"/>
  <c r="AM37"/>
  <c r="AM62"/>
  <c r="AO62"/>
  <c r="AQ62"/>
  <c r="AO61"/>
  <c r="AQ61"/>
  <c r="AM61"/>
  <c r="AQ59"/>
  <c r="AM59"/>
  <c r="AO59"/>
  <c r="S12"/>
  <c r="O12"/>
  <c r="AQ50"/>
  <c r="AM50"/>
  <c r="AO50"/>
  <c r="Y51"/>
  <c r="W51"/>
  <c r="AA63"/>
  <c r="Y63"/>
  <c r="W63"/>
  <c r="AI17"/>
  <c r="AG17"/>
  <c r="AE17"/>
  <c r="S37"/>
  <c r="Q37"/>
  <c r="O37"/>
  <c r="AI62"/>
  <c r="AG62"/>
  <c r="AE62"/>
  <c r="AQ82"/>
  <c r="AO74"/>
  <c r="Q74"/>
  <c r="O74"/>
  <c r="AE82"/>
  <c r="AA82"/>
  <c r="G82"/>
  <c r="AG82"/>
  <c r="S82"/>
  <c r="AI82"/>
  <c r="K51"/>
  <c r="I51"/>
  <c r="K50"/>
  <c r="K49"/>
  <c r="I49"/>
  <c r="Q17"/>
  <c r="W17"/>
  <c r="Y17"/>
  <c r="AA17"/>
  <c r="S59"/>
  <c r="AA59"/>
  <c r="AI13"/>
  <c r="Q13"/>
  <c r="AQ17"/>
  <c r="AG63"/>
  <c r="K58"/>
  <c r="G51"/>
  <c r="AA51"/>
  <c r="Y58"/>
  <c r="AA58"/>
  <c r="W58"/>
  <c r="G58"/>
  <c r="AM58"/>
  <c r="G50"/>
  <c r="S51"/>
  <c r="G49"/>
  <c r="AM49"/>
  <c r="AI12"/>
  <c r="Q12"/>
  <c r="AO12"/>
  <c r="L5"/>
  <c r="M5" s="1"/>
  <c r="AJ5"/>
  <c r="AK5" s="1"/>
  <c r="AR5"/>
  <c r="AS5" s="1"/>
  <c r="AB5"/>
  <c r="AC5" s="1"/>
  <c r="T5"/>
  <c r="U5" s="1"/>
  <c r="D5"/>
  <c r="E5" s="1"/>
  <c r="AO106" l="1"/>
  <c r="Q106"/>
  <c r="O106"/>
  <c r="W106"/>
  <c r="AE106"/>
  <c r="AQ106"/>
  <c r="AG106"/>
  <c r="Q98"/>
  <c r="AI90"/>
  <c r="AM90"/>
  <c r="Y90"/>
  <c r="AG90"/>
  <c r="W90"/>
  <c r="Y13"/>
  <c r="AQ13"/>
  <c r="AE49"/>
  <c r="AE56" s="1"/>
  <c r="O49"/>
  <c r="O56" s="1"/>
  <c r="AQ63"/>
  <c r="AQ65" s="1"/>
  <c r="AI58"/>
  <c r="Q49"/>
  <c r="AO63"/>
  <c r="AO65" s="1"/>
  <c r="Y49"/>
  <c r="Y56" s="1"/>
  <c r="AI61"/>
  <c r="AA74"/>
  <c r="Q58"/>
  <c r="Q65" s="1"/>
  <c r="AI49"/>
  <c r="AI56" s="1"/>
  <c r="AQ49"/>
  <c r="AQ56" s="1"/>
  <c r="S13"/>
  <c r="AM13"/>
  <c r="AE59"/>
  <c r="AE61"/>
  <c r="AI59"/>
  <c r="AE58"/>
  <c r="S58"/>
  <c r="S65" s="1"/>
  <c r="AA49"/>
  <c r="AA56" s="1"/>
  <c r="AA12"/>
  <c r="W13"/>
  <c r="S17"/>
  <c r="Y12"/>
  <c r="K5"/>
  <c r="K56"/>
  <c r="AG56"/>
  <c r="Q56"/>
  <c r="AM56"/>
  <c r="G56"/>
  <c r="I56"/>
  <c r="S56"/>
  <c r="AO56"/>
  <c r="W56"/>
  <c r="I65"/>
  <c r="AG65"/>
  <c r="O65"/>
  <c r="G65"/>
  <c r="W65"/>
  <c r="Y65"/>
  <c r="AM65"/>
  <c r="AA65"/>
  <c r="K65"/>
  <c r="G5"/>
  <c r="AI5"/>
  <c r="AG5"/>
  <c r="AA5"/>
  <c r="W5"/>
  <c r="S5"/>
  <c r="O5"/>
  <c r="AQ5"/>
  <c r="AM5"/>
  <c r="AO5"/>
  <c r="I5"/>
  <c r="Q5"/>
  <c r="AE5"/>
  <c r="Y5"/>
  <c r="AI65" l="1"/>
  <c r="AE65"/>
  <c r="AR47"/>
  <c r="AS47" s="1"/>
  <c r="AB47"/>
  <c r="AC47" s="1"/>
  <c r="T47"/>
  <c r="U47" s="1"/>
  <c r="AR19"/>
  <c r="AS19" s="1"/>
  <c r="AB19"/>
  <c r="AC19" s="1"/>
  <c r="T19"/>
  <c r="U19" s="1"/>
  <c r="L19"/>
  <c r="M19" s="1"/>
  <c r="AR9"/>
  <c r="AS9" s="1"/>
  <c r="AB9"/>
  <c r="AC9" s="1"/>
  <c r="T9"/>
  <c r="U9" s="1"/>
  <c r="L9"/>
  <c r="M9" s="1"/>
  <c r="AR4"/>
  <c r="AS4" s="1"/>
  <c r="AR11"/>
  <c r="AJ4"/>
  <c r="AK4" s="1"/>
  <c r="AJ11"/>
  <c r="AB4"/>
  <c r="AB11"/>
  <c r="T4"/>
  <c r="T11"/>
  <c r="L4"/>
  <c r="M4" s="1"/>
  <c r="L11"/>
  <c r="M11" s="1"/>
  <c r="G11" s="1"/>
  <c r="D4"/>
  <c r="E4" s="1"/>
  <c r="D11"/>
  <c r="E11" s="1"/>
  <c r="AK11" l="1"/>
  <c r="AI11" s="1"/>
  <c r="U11"/>
  <c r="S11" s="1"/>
  <c r="AC11"/>
  <c r="W11" s="1"/>
  <c r="AS11"/>
  <c r="AQ11" s="1"/>
  <c r="U4"/>
  <c r="S4" s="1"/>
  <c r="AC4"/>
  <c r="Y4" s="1"/>
  <c r="I11"/>
  <c r="K19"/>
  <c r="K4"/>
  <c r="I4"/>
  <c r="G4"/>
  <c r="AE4"/>
  <c r="AI4"/>
  <c r="AM4"/>
  <c r="AO4"/>
  <c r="AQ4"/>
  <c r="AG4"/>
  <c r="B298" i="2"/>
  <c r="B299"/>
  <c r="B300"/>
  <c r="B301"/>
  <c r="B302"/>
  <c r="B303"/>
  <c r="B304"/>
  <c r="B305"/>
  <c r="B306"/>
  <c r="B307"/>
  <c r="O4" i="1" l="1"/>
  <c r="W4"/>
  <c r="AG11"/>
  <c r="Q11"/>
  <c r="Q19" s="1"/>
  <c r="AG9"/>
  <c r="AA4"/>
  <c r="AA9" s="1"/>
  <c r="O47"/>
  <c r="AO11"/>
  <c r="AO19" s="1"/>
  <c r="Y11"/>
  <c r="Y19" s="1"/>
  <c r="AQ9"/>
  <c r="Y9"/>
  <c r="Q4"/>
  <c r="O11"/>
  <c r="O19" s="1"/>
  <c r="AM11"/>
  <c r="AM19" s="1"/>
  <c r="AE11"/>
  <c r="AA11"/>
  <c r="AA19" s="1"/>
  <c r="AE9"/>
  <c r="W9"/>
  <c r="G19"/>
  <c r="I9"/>
  <c r="O9"/>
  <c r="AQ47"/>
  <c r="AO47"/>
  <c r="AM47"/>
  <c r="AI47"/>
  <c r="AG47"/>
  <c r="AE47"/>
  <c r="Y47"/>
  <c r="AA47"/>
  <c r="W47"/>
  <c r="S47"/>
  <c r="Q47"/>
  <c r="AQ19"/>
  <c r="AI19"/>
  <c r="AG19"/>
  <c r="AE19"/>
  <c r="W19"/>
  <c r="S19"/>
  <c r="I19"/>
  <c r="Q9"/>
  <c r="AM9"/>
  <c r="AI9"/>
  <c r="K9"/>
  <c r="S9"/>
  <c r="AO9"/>
  <c r="G9"/>
  <c r="B87" i="2"/>
  <c r="B88" l="1"/>
  <c r="B89" l="1"/>
  <c r="B90" l="1"/>
  <c r="B91" l="1"/>
  <c r="B92" l="1"/>
  <c r="B93" l="1"/>
  <c r="B94" l="1"/>
  <c r="B95" l="1"/>
  <c r="B96" l="1"/>
  <c r="B97" l="1"/>
  <c r="B98" l="1"/>
  <c r="B99" l="1"/>
  <c r="B100" l="1"/>
  <c r="B101" l="1"/>
  <c r="B102" l="1"/>
  <c r="B103" l="1"/>
  <c r="B104" l="1"/>
  <c r="B105" l="1"/>
  <c r="B106" l="1"/>
  <c r="B107" l="1"/>
  <c r="B108" l="1"/>
  <c r="B109" l="1"/>
  <c r="B110" l="1"/>
  <c r="B111" l="1"/>
  <c r="B112" l="1"/>
  <c r="B113" l="1"/>
  <c r="B114" l="1"/>
  <c r="B115" l="1"/>
  <c r="B116" l="1"/>
  <c r="B117" l="1"/>
  <c r="B118" l="1"/>
  <c r="B119" l="1"/>
  <c r="B120" l="1"/>
  <c r="B121" l="1"/>
  <c r="B122" l="1"/>
  <c r="B123" l="1"/>
  <c r="B124" l="1"/>
  <c r="B125" l="1"/>
  <c r="B126" l="1"/>
  <c r="B127" l="1"/>
  <c r="B128" l="1"/>
  <c r="B129" l="1"/>
  <c r="B130" l="1"/>
  <c r="B131" l="1"/>
  <c r="B132" l="1"/>
  <c r="B133" l="1"/>
  <c r="B134" l="1"/>
  <c r="B135" l="1"/>
  <c r="B136" l="1"/>
  <c r="B137" l="1"/>
  <c r="B138" l="1"/>
  <c r="B139" l="1"/>
  <c r="B140" l="1"/>
  <c r="B141" l="1"/>
  <c r="B142" l="1"/>
  <c r="B143" l="1"/>
  <c r="B144" l="1"/>
  <c r="B145" l="1"/>
  <c r="B146" l="1"/>
  <c r="B147" l="1"/>
  <c r="B148" l="1"/>
  <c r="B149" l="1"/>
  <c r="B150" l="1"/>
  <c r="B151" l="1"/>
  <c r="B152" l="1"/>
  <c r="B153" l="1"/>
  <c r="B154" l="1"/>
  <c r="B155" l="1"/>
  <c r="B156" l="1"/>
  <c r="B157" l="1"/>
  <c r="B158" l="1"/>
  <c r="B159" l="1"/>
  <c r="B160" l="1"/>
  <c r="B161" l="1"/>
  <c r="B162" l="1"/>
  <c r="B163" l="1"/>
  <c r="B164" l="1"/>
  <c r="B165" l="1"/>
  <c r="B166" l="1"/>
  <c r="B167" l="1"/>
  <c r="B168" l="1"/>
  <c r="B169" l="1"/>
  <c r="B170" l="1"/>
  <c r="B171" l="1"/>
  <c r="B172" l="1"/>
  <c r="B173" l="1"/>
  <c r="B174" l="1"/>
  <c r="B175" l="1"/>
  <c r="B176" l="1"/>
  <c r="B177" l="1"/>
  <c r="B178" l="1"/>
  <c r="B179" l="1"/>
  <c r="B180" l="1"/>
  <c r="B181" l="1"/>
  <c r="B182" l="1"/>
  <c r="B183" l="1"/>
  <c r="B184" l="1"/>
  <c r="B185" l="1"/>
  <c r="B186" l="1"/>
  <c r="B187" l="1"/>
  <c r="B188" l="1"/>
  <c r="B189" l="1"/>
  <c r="B190" l="1"/>
  <c r="B191" l="1"/>
  <c r="B192" l="1"/>
  <c r="B193" l="1"/>
  <c r="B194" l="1"/>
  <c r="B195" l="1"/>
  <c r="B196" l="1"/>
  <c r="B197" l="1"/>
  <c r="B198" l="1"/>
  <c r="B199" l="1"/>
  <c r="B200" l="1"/>
  <c r="B201" l="1"/>
  <c r="B202" l="1"/>
  <c r="B203" l="1"/>
  <c r="B204" l="1"/>
  <c r="B205" l="1"/>
  <c r="B206" l="1"/>
  <c r="B207" l="1"/>
  <c r="B208" l="1"/>
  <c r="B209" l="1"/>
  <c r="B210" l="1"/>
  <c r="B211" l="1"/>
  <c r="B212" l="1"/>
  <c r="B213" l="1"/>
  <c r="B214" l="1"/>
  <c r="B215" l="1"/>
  <c r="B216" l="1"/>
  <c r="B217" l="1"/>
  <c r="B218" l="1"/>
  <c r="B219" l="1"/>
  <c r="B220" l="1"/>
  <c r="B221" l="1"/>
  <c r="B222" l="1"/>
  <c r="B223" l="1"/>
  <c r="B224" l="1"/>
  <c r="B225" l="1"/>
  <c r="B226" l="1"/>
  <c r="B227" l="1"/>
  <c r="B228" l="1"/>
  <c r="B229" l="1"/>
  <c r="B230" l="1"/>
  <c r="B231" l="1"/>
  <c r="B232" l="1"/>
  <c r="B233" l="1"/>
  <c r="B234" l="1"/>
  <c r="B235" l="1"/>
  <c r="B236" l="1"/>
  <c r="B237" l="1"/>
  <c r="B238" l="1"/>
  <c r="B239" l="1"/>
  <c r="B240" l="1"/>
  <c r="B241" l="1"/>
  <c r="B242" l="1"/>
  <c r="B243" l="1"/>
  <c r="B244" l="1"/>
  <c r="B245" l="1"/>
  <c r="B246" l="1"/>
  <c r="B247" l="1"/>
  <c r="B248" l="1"/>
  <c r="B249" l="1"/>
  <c r="B250" l="1"/>
  <c r="B251" l="1"/>
  <c r="B252" l="1"/>
  <c r="B253" l="1"/>
  <c r="B254" l="1"/>
  <c r="B255" l="1"/>
  <c r="B256" l="1"/>
  <c r="B257" l="1"/>
  <c r="B258" l="1"/>
  <c r="B259" l="1"/>
  <c r="B260" l="1"/>
  <c r="B261" l="1"/>
  <c r="B262" l="1"/>
  <c r="B263" l="1"/>
  <c r="B264" l="1"/>
  <c r="B265" l="1"/>
  <c r="B266" l="1"/>
  <c r="B267" l="1"/>
  <c r="B268" l="1"/>
  <c r="B269" l="1"/>
  <c r="B270" l="1"/>
  <c r="B271" l="1"/>
  <c r="B272" l="1"/>
  <c r="B273" l="1"/>
  <c r="B274" l="1"/>
  <c r="B275" l="1"/>
  <c r="B276" l="1"/>
  <c r="B277" l="1"/>
  <c r="B278" l="1"/>
  <c r="B279" l="1"/>
  <c r="B280" l="1"/>
  <c r="B281" l="1"/>
  <c r="B282" l="1"/>
  <c r="B283" l="1"/>
  <c r="B284" l="1"/>
  <c r="B285" l="1"/>
  <c r="B286" l="1"/>
  <c r="B287" l="1"/>
  <c r="B288" l="1"/>
  <c r="B289" l="1"/>
  <c r="B290" l="1"/>
  <c r="B291" l="1"/>
  <c r="B292" l="1"/>
  <c r="B293" l="1"/>
  <c r="B294" l="1"/>
  <c r="B295" l="1"/>
  <c r="B296" l="1"/>
  <c r="B297"/>
</calcChain>
</file>

<file path=xl/sharedStrings.xml><?xml version="1.0" encoding="utf-8"?>
<sst xmlns="http://schemas.openxmlformats.org/spreadsheetml/2006/main" count="207" uniqueCount="133">
  <si>
    <t>Team Name</t>
  </si>
  <si>
    <t>Average</t>
  </si>
  <si>
    <t>Handicap</t>
  </si>
  <si>
    <t>gm1</t>
  </si>
  <si>
    <t>gm2</t>
  </si>
  <si>
    <t>gm3</t>
  </si>
  <si>
    <t>gm4</t>
  </si>
  <si>
    <t>gm5</t>
  </si>
  <si>
    <t>gm6</t>
  </si>
  <si>
    <t>gm7</t>
  </si>
  <si>
    <t>gm8</t>
  </si>
  <si>
    <t>gm9</t>
  </si>
  <si>
    <t>gm10</t>
  </si>
  <si>
    <t>gm11</t>
  </si>
  <si>
    <t>gm12</t>
  </si>
  <si>
    <t>gm13</t>
  </si>
  <si>
    <t>gm14</t>
  </si>
  <si>
    <t>gm15</t>
  </si>
  <si>
    <t>Base for Handicap:</t>
  </si>
  <si>
    <t>Percentage of Handicap:</t>
  </si>
  <si>
    <t>Week 3</t>
  </si>
  <si>
    <t>Week 4</t>
  </si>
  <si>
    <t>Week 5</t>
  </si>
  <si>
    <t xml:space="preserve">Week 2 </t>
  </si>
  <si>
    <t>Week 1</t>
  </si>
  <si>
    <t>Max Handicap = 96</t>
  </si>
  <si>
    <t xml:space="preserve">Overall </t>
  </si>
  <si>
    <t>w1hc</t>
  </si>
  <si>
    <t>w2hc</t>
  </si>
  <si>
    <t>w3hc</t>
  </si>
  <si>
    <t>w4hc</t>
  </si>
  <si>
    <t>w5hc</t>
  </si>
  <si>
    <t>w1ca</t>
  </si>
  <si>
    <t>w2ca</t>
  </si>
  <si>
    <t>w3ca</t>
  </si>
  <si>
    <t>w4ca</t>
  </si>
  <si>
    <t>w5ca</t>
  </si>
  <si>
    <t>TEAM TOTAL</t>
  </si>
  <si>
    <t>#</t>
  </si>
  <si>
    <t>Bowler Name</t>
  </si>
  <si>
    <t>w/hc</t>
  </si>
  <si>
    <t>Bowler</t>
  </si>
  <si>
    <t>game 1</t>
  </si>
  <si>
    <t>game 2</t>
  </si>
  <si>
    <t>game 3</t>
  </si>
  <si>
    <t>PSG</t>
  </si>
  <si>
    <t>Scott Brost</t>
  </si>
  <si>
    <t>Dave Reid</t>
  </si>
  <si>
    <t>Gary Hazan</t>
  </si>
  <si>
    <t>Kristen Nerad</t>
  </si>
  <si>
    <t>Refs</t>
  </si>
  <si>
    <t>Justin Smith</t>
  </si>
  <si>
    <t>Jason Bohrer</t>
  </si>
  <si>
    <t>Laurie Riggin</t>
  </si>
  <si>
    <t>Stacey Milch</t>
  </si>
  <si>
    <t>Dave Choi</t>
  </si>
  <si>
    <t>Incredibowls</t>
  </si>
  <si>
    <t>Andrew Gallo</t>
  </si>
  <si>
    <t>Joel Hart</t>
  </si>
  <si>
    <t>Tom Gazdziak</t>
  </si>
  <si>
    <t>Jordan Barry</t>
  </si>
  <si>
    <t>Bowling Stones</t>
  </si>
  <si>
    <t>Faran Rasmussen</t>
  </si>
  <si>
    <t>Justin Overland</t>
  </si>
  <si>
    <t>Lisa Dubina</t>
  </si>
  <si>
    <t>Bryan Flowers</t>
  </si>
  <si>
    <t>Shelby Westart</t>
  </si>
  <si>
    <t>Alex Hanna</t>
  </si>
  <si>
    <t>Splits and Giggles</t>
  </si>
  <si>
    <t>Project44</t>
  </si>
  <si>
    <t>Altman, Garrett</t>
  </si>
  <si>
    <t>Cafaro, Anthony</t>
  </si>
  <si>
    <t>Ghafouri, Arash</t>
  </si>
  <si>
    <t>Harland, Marc</t>
  </si>
  <si>
    <t>Kwiatkoski, Dan</t>
  </si>
  <si>
    <t>Mehrberg, Dillon</t>
  </si>
  <si>
    <t>Moeller, Katie</t>
  </si>
  <si>
    <t>Page, Matt</t>
  </si>
  <si>
    <t>Scardamaglia, Sarah</t>
  </si>
  <si>
    <t>Simpson, Briana</t>
  </si>
  <si>
    <t>Singh, Jispuneet</t>
  </si>
  <si>
    <t>Sinnick, PT</t>
  </si>
  <si>
    <t>Szczepanski, Mike</t>
  </si>
  <si>
    <t>Shots for Turkeys</t>
  </si>
  <si>
    <t>Cadee Robertson</t>
  </si>
  <si>
    <t>Maddy Christmas</t>
  </si>
  <si>
    <t>Lexi Burton</t>
  </si>
  <si>
    <t>Evan Mudroncik</t>
  </si>
  <si>
    <t>Bre Tobin</t>
  </si>
  <si>
    <t>Ben Sommer</t>
  </si>
  <si>
    <t>Sarah Gillespie</t>
  </si>
  <si>
    <t>Brandon Weinberg</t>
  </si>
  <si>
    <t>Deanna Esposito</t>
  </si>
  <si>
    <t>Pin Palls</t>
  </si>
  <si>
    <t>Tim Harker</t>
  </si>
  <si>
    <t>Ariel Horton</t>
  </si>
  <si>
    <t>Sarah Bell</t>
  </si>
  <si>
    <t>Alex Gura</t>
  </si>
  <si>
    <t>Ty Kane</t>
  </si>
  <si>
    <t>Maggie Filipowich</t>
  </si>
  <si>
    <t>Bowling Group One</t>
  </si>
  <si>
    <t>Martin</t>
  </si>
  <si>
    <t>Laura</t>
  </si>
  <si>
    <t>Gutter Punks</t>
  </si>
  <si>
    <t>Nick</t>
  </si>
  <si>
    <t>Sheryl Lee</t>
  </si>
  <si>
    <t>Nate Roberts</t>
  </si>
  <si>
    <t>Issay Shibata</t>
  </si>
  <si>
    <t>Tracey Jackson</t>
  </si>
  <si>
    <t>Scott Monfire</t>
  </si>
  <si>
    <t>Beatriz Contreras</t>
  </si>
  <si>
    <t>Michelle McLaughlin</t>
  </si>
  <si>
    <t>Eric Moran</t>
  </si>
  <si>
    <t>Wilmena Manaloto</t>
  </si>
  <si>
    <t>Keith Thackston</t>
  </si>
  <si>
    <t>16LB Balls</t>
  </si>
  <si>
    <t>Dave</t>
  </si>
  <si>
    <t>Jason</t>
  </si>
  <si>
    <t>Kaitlin</t>
  </si>
  <si>
    <t>Rory Hillmer</t>
  </si>
  <si>
    <t>Molly Cassidy</t>
  </si>
  <si>
    <t>Insane Clown Shoe Posse</t>
  </si>
  <si>
    <t>I Can't Believe it's not Gutter</t>
  </si>
  <si>
    <t>Sydney Oberholtzer</t>
  </si>
  <si>
    <t>Kendall Coupland</t>
  </si>
  <si>
    <t>Mike Pedersen</t>
  </si>
  <si>
    <t>Nathan Scott</t>
  </si>
  <si>
    <t>Christa Lewis</t>
  </si>
  <si>
    <t>Emily Schnur</t>
  </si>
  <si>
    <t>Brian Smith</t>
  </si>
  <si>
    <t>Jack Riedy</t>
  </si>
  <si>
    <t>Colin Sweeney</t>
  </si>
  <si>
    <t>Douglas, Nick</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</si>
</sst>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b/>
      <sz val="10"/>
      <name val="Arial"/>
      <family val="2"/>
    </font>
    <font>
      <b/>
      <sz val="10"/>
      <color indexed="10"/>
      <name val="Arial"/>
      <family val="2"/>
    </font>
    <font>
      <b/>
      <sz val="10"/>
      <color indexed="12"/>
      <name val="Arial"/>
      <family val="2"/>
    </font>
    <font>
      <b/>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2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95">
    <xf numFmtId="0" fontId="0" fillId="0" borderId="0" xfId="0"/>
    <xf numFmtId="0" fontId="2" fillId="0" borderId="0" xfId="0" applyFont="1" applyAlignment="1">
      <alignment horizontal="center"/>
    </xf>
    <xf numFmtId="0" fontId="3" fillId="0" borderId="0" xfId="0" applyFont="1" applyAlignment="1" applyProtection="1">
      <alignment horizontal="center"/>
      <protection locked="0"/>
    </xf>
    <xf numFmtId="0" fontId="2" fillId="0" borderId="0" xfId="0" applyFont="1" applyAlignment="1">
      <alignment horizontal="left"/>
    </xf>
    <xf numFmtId="9" fontId="3" fillId="0" borderId="0" xfId="0" applyNumberFormat="1" applyFont="1" applyAlignment="1" applyProtection="1">
      <alignment horizontal="center"/>
      <protection locked="0"/>
    </xf>
    <xf numFmtId="0" fontId="4" fillId="0" borderId="0" xfId="0" applyFont="1" applyAlignment="1">
      <alignment horizontal="center"/>
    </xf>
    <xf numFmtId="1" fontId="4" fillId="0" borderId="0" xfId="0" applyNumberFormat="1" applyFont="1" applyAlignment="1">
      <alignment horizontal="center"/>
    </xf>
    <xf numFmtId="1" fontId="2" fillId="0" borderId="0" xfId="0" applyNumberFormat="1" applyFont="1" applyAlignment="1">
      <alignment horizontal="center"/>
    </xf>
    <xf numFmtId="0" fontId="0" fillId="0" borderId="1" xfId="0" applyBorder="1"/>
    <xf numFmtId="1" fontId="3" fillId="0" borderId="0" xfId="0" applyNumberFormat="1" applyFont="1" applyAlignment="1" applyProtection="1">
      <alignment horizontal="center"/>
      <protection locked="0"/>
    </xf>
    <xf numFmtId="0" fontId="0" fillId="0" borderId="2" xfId="0" applyBorder="1"/>
    <xf numFmtId="1" fontId="5" fillId="0" borderId="2" xfId="0" applyNumberFormat="1" applyFont="1" applyFill="1" applyBorder="1"/>
    <xf numFmtId="1" fontId="0" fillId="0" borderId="2" xfId="0" applyNumberFormat="1" applyBorder="1"/>
    <xf numFmtId="0" fontId="0" fillId="0" borderId="2" xfId="0" applyFill="1" applyBorder="1"/>
    <xf numFmtId="0" fontId="1" fillId="0" borderId="2" xfId="0" applyFont="1" applyBorder="1"/>
    <xf numFmtId="1" fontId="0" fillId="0" borderId="2" xfId="0" applyNumberFormat="1" applyFill="1" applyBorder="1"/>
    <xf numFmtId="0" fontId="0" fillId="0" borderId="2" xfId="0" applyFill="1" applyBorder="1" applyAlignment="1"/>
    <xf numFmtId="0" fontId="2" fillId="0" borderId="2" xfId="0" applyFont="1" applyBorder="1" applyAlignment="1">
      <alignment horizontal="center"/>
    </xf>
    <xf numFmtId="0" fontId="4" fillId="0" borderId="2" xfId="0" applyFont="1" applyBorder="1" applyAlignment="1">
      <alignment horizontal="center"/>
    </xf>
    <xf numFmtId="1" fontId="4" fillId="0" borderId="2" xfId="0" applyNumberFormat="1" applyFont="1" applyBorder="1" applyAlignment="1">
      <alignment horizontal="center"/>
    </xf>
    <xf numFmtId="1" fontId="2" fillId="0" borderId="2" xfId="0" applyNumberFormat="1" applyFont="1" applyBorder="1" applyAlignment="1">
      <alignment horizontal="center"/>
    </xf>
    <xf numFmtId="0" fontId="0" fillId="0" borderId="4" xfId="0" applyBorder="1"/>
    <xf numFmtId="0" fontId="1" fillId="0" borderId="4" xfId="0" applyFont="1" applyFill="1" applyBorder="1"/>
    <xf numFmtId="1" fontId="5" fillId="0" borderId="4" xfId="0" applyNumberFormat="1" applyFont="1" applyFill="1" applyBorder="1"/>
    <xf numFmtId="1" fontId="0" fillId="0" borderId="4" xfId="0" applyNumberFormat="1" applyBorder="1"/>
    <xf numFmtId="0" fontId="0" fillId="0" borderId="4" xfId="0" applyFill="1" applyBorder="1"/>
    <xf numFmtId="1" fontId="0" fillId="0" borderId="4" xfId="0" applyNumberFormat="1" applyFill="1" applyBorder="1"/>
    <xf numFmtId="0" fontId="2" fillId="0" borderId="4" xfId="0" applyFont="1" applyBorder="1" applyAlignment="1">
      <alignment horizontal="center"/>
    </xf>
    <xf numFmtId="1" fontId="4" fillId="0" borderId="4" xfId="0" applyNumberFormat="1" applyFont="1" applyBorder="1" applyAlignment="1">
      <alignment horizontal="center"/>
    </xf>
    <xf numFmtId="1" fontId="2" fillId="0" borderId="4" xfId="0" applyNumberFormat="1" applyFont="1" applyBorder="1" applyAlignment="1">
      <alignment horizontal="center"/>
    </xf>
    <xf numFmtId="0" fontId="1" fillId="0" borderId="3" xfId="0" applyFont="1" applyBorder="1"/>
    <xf numFmtId="0" fontId="2" fillId="0" borderId="3" xfId="0" applyFont="1" applyBorder="1" applyAlignment="1">
      <alignment horizontal="center"/>
    </xf>
    <xf numFmtId="1" fontId="4" fillId="0" borderId="3" xfId="0" applyNumberFormat="1" applyFont="1" applyBorder="1" applyAlignment="1">
      <alignment horizontal="center"/>
    </xf>
    <xf numFmtId="1" fontId="2" fillId="0" borderId="3" xfId="0" applyNumberFormat="1" applyFont="1" applyBorder="1" applyAlignment="1">
      <alignment horizontal="center"/>
    </xf>
    <xf numFmtId="0" fontId="1" fillId="0" borderId="4" xfId="0" applyFont="1" applyBorder="1"/>
    <xf numFmtId="0" fontId="0" fillId="0" borderId="4" xfId="0" applyBorder="1" applyAlignment="1"/>
    <xf numFmtId="0" fontId="0" fillId="0" borderId="5" xfId="0" applyBorder="1"/>
    <xf numFmtId="0" fontId="0" fillId="0" borderId="6" xfId="0" applyBorder="1"/>
    <xf numFmtId="0" fontId="0" fillId="0" borderId="11" xfId="0" applyBorder="1"/>
    <xf numFmtId="0" fontId="0" fillId="0" borderId="11" xfId="0" applyFill="1" applyBorder="1"/>
    <xf numFmtId="0" fontId="0" fillId="0" borderId="13" xfId="0" applyBorder="1"/>
    <xf numFmtId="0" fontId="0" fillId="0" borderId="13" xfId="0" applyFill="1" applyBorder="1"/>
    <xf numFmtId="0" fontId="0" fillId="0" borderId="6" xfId="0" applyFill="1" applyBorder="1"/>
    <xf numFmtId="0" fontId="0" fillId="0" borderId="13" xfId="0" applyBorder="1" applyAlignment="1"/>
    <xf numFmtId="0" fontId="2" fillId="0" borderId="6"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center"/>
    </xf>
    <xf numFmtId="0" fontId="0" fillId="0" borderId="14" xfId="0" applyBorder="1"/>
    <xf numFmtId="0" fontId="0" fillId="0" borderId="15" xfId="0" applyBorder="1"/>
    <xf numFmtId="1" fontId="5" fillId="0" borderId="15" xfId="0" applyNumberFormat="1" applyFont="1" applyFill="1" applyBorder="1"/>
    <xf numFmtId="0" fontId="0" fillId="0" borderId="16" xfId="0" applyBorder="1" applyAlignment="1">
      <alignment horizontal="center"/>
    </xf>
    <xf numFmtId="0" fontId="1" fillId="2" borderId="3" xfId="0" applyFont="1" applyFill="1" applyBorder="1"/>
    <xf numFmtId="1" fontId="5" fillId="2" borderId="3" xfId="0" applyNumberFormat="1" applyFont="1" applyFill="1" applyBorder="1"/>
    <xf numFmtId="0" fontId="1" fillId="0" borderId="12" xfId="0" applyFont="1" applyBorder="1"/>
    <xf numFmtId="0" fontId="1" fillId="2" borderId="7" xfId="0" applyFont="1" applyFill="1" applyBorder="1"/>
    <xf numFmtId="0" fontId="1" fillId="2" borderId="12" xfId="0" applyFont="1" applyFill="1" applyBorder="1"/>
    <xf numFmtId="1" fontId="1" fillId="2" borderId="3" xfId="0" applyNumberFormat="1" applyFont="1" applyFill="1" applyBorder="1"/>
    <xf numFmtId="0" fontId="0" fillId="0" borderId="17" xfId="0" applyBorder="1"/>
    <xf numFmtId="0" fontId="0" fillId="0" borderId="18" xfId="0" applyBorder="1"/>
    <xf numFmtId="0" fontId="0" fillId="0" borderId="12" xfId="0" applyBorder="1"/>
    <xf numFmtId="0" fontId="0" fillId="0" borderId="3" xfId="0" applyBorder="1"/>
    <xf numFmtId="0" fontId="0" fillId="0" borderId="19" xfId="0" applyBorder="1"/>
    <xf numFmtId="0" fontId="1" fillId="0" borderId="5"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1" fontId="5" fillId="0" borderId="2" xfId="0" applyNumberFormat="1" applyFont="1" applyFill="1" applyBorder="1" applyAlignment="1">
      <alignment horizontal="center"/>
    </xf>
    <xf numFmtId="0" fontId="1" fillId="0" borderId="6" xfId="0" applyFont="1" applyBorder="1" applyAlignment="1">
      <alignment horizontal="center"/>
    </xf>
    <xf numFmtId="1" fontId="1" fillId="0" borderId="2" xfId="0" applyNumberFormat="1" applyFont="1" applyBorder="1" applyAlignment="1">
      <alignment horizontal="center"/>
    </xf>
    <xf numFmtId="0" fontId="1" fillId="3" borderId="3" xfId="0" applyFont="1" applyFill="1" applyBorder="1"/>
    <xf numFmtId="1" fontId="5" fillId="2" borderId="21" xfId="0" applyNumberFormat="1" applyFont="1" applyFill="1" applyBorder="1"/>
    <xf numFmtId="0" fontId="1" fillId="2" borderId="20" xfId="0" applyFont="1" applyFill="1" applyBorder="1"/>
    <xf numFmtId="0" fontId="1" fillId="2" borderId="21" xfId="0" applyFont="1" applyFill="1" applyBorder="1"/>
    <xf numFmtId="1" fontId="1" fillId="2" borderId="21" xfId="0" applyNumberFormat="1" applyFont="1" applyFill="1" applyBorder="1"/>
    <xf numFmtId="0" fontId="1" fillId="2" borderId="22" xfId="0" applyFont="1" applyFill="1" applyBorder="1"/>
    <xf numFmtId="0" fontId="1" fillId="2" borderId="23" xfId="0" applyFont="1" applyFill="1" applyBorder="1"/>
    <xf numFmtId="0" fontId="2" fillId="2" borderId="22" xfId="0" applyFont="1" applyFill="1" applyBorder="1" applyAlignment="1">
      <alignment horizontal="center"/>
    </xf>
    <xf numFmtId="1" fontId="4" fillId="2" borderId="21" xfId="0" applyNumberFormat="1" applyFont="1" applyFill="1" applyBorder="1" applyAlignment="1">
      <alignment horizontal="center"/>
    </xf>
    <xf numFmtId="1" fontId="2" fillId="2" borderId="21" xfId="0" applyNumberFormat="1" applyFont="1" applyFill="1" applyBorder="1" applyAlignment="1">
      <alignment horizontal="center"/>
    </xf>
    <xf numFmtId="0" fontId="2" fillId="2" borderId="21" xfId="0" applyFont="1" applyFill="1" applyBorder="1" applyAlignment="1">
      <alignment horizontal="center"/>
    </xf>
    <xf numFmtId="0" fontId="0" fillId="0" borderId="4" xfId="0" applyFont="1" applyFill="1" applyBorder="1"/>
    <xf numFmtId="0" fontId="0" fillId="0" borderId="24" xfId="0" applyBorder="1"/>
    <xf numFmtId="0" fontId="0" fillId="0" borderId="9" xfId="0" applyBorder="1" applyAlignment="1">
      <alignment horizontal="center"/>
    </xf>
    <xf numFmtId="0" fontId="0" fillId="0" borderId="10" xfId="0" applyBorder="1" applyAlignment="1">
      <alignment horizontal="center"/>
    </xf>
    <xf numFmtId="0" fontId="0" fillId="0" borderId="25" xfId="0" applyBorder="1"/>
    <xf numFmtId="0" fontId="0" fillId="0" borderId="24" xfId="0" applyFill="1" applyBorder="1"/>
    <xf numFmtId="0" fontId="0" fillId="0" borderId="20" xfId="0" applyBorder="1"/>
    <xf numFmtId="0" fontId="0" fillId="0" borderId="23" xfId="0" applyBorder="1"/>
    <xf numFmtId="1" fontId="0" fillId="0" borderId="24" xfId="0" applyNumberFormat="1" applyBorder="1"/>
    <xf numFmtId="0" fontId="0" fillId="0" borderId="25" xfId="0" applyFill="1" applyBorder="1"/>
    <xf numFmtId="0" fontId="0" fillId="0" borderId="23" xfId="0" applyFill="1" applyBorder="1"/>
    <xf numFmtId="1" fontId="0" fillId="0" borderId="24" xfId="0" applyNumberFormat="1" applyFill="1" applyBorder="1"/>
    <xf numFmtId="0" fontId="2" fillId="0" borderId="23" xfId="0" applyFont="1" applyBorder="1" applyAlignment="1">
      <alignment horizontal="center"/>
    </xf>
    <xf numFmtId="1" fontId="4" fillId="0" borderId="24" xfId="0" applyNumberFormat="1" applyFont="1" applyBorder="1" applyAlignment="1">
      <alignment horizontal="center"/>
    </xf>
    <xf numFmtId="1" fontId="2" fillId="0" borderId="24" xfId="0" applyNumberFormat="1" applyFont="1" applyBorder="1" applyAlignment="1">
      <alignment horizontal="center"/>
    </xf>
    <xf numFmtId="0" fontId="2" fillId="0" borderId="2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A146"/>
  <sheetViews>
    <sheetView tabSelected="1" view="pageBreakPreview" zoomScale="75" zoomScaleNormal="50" zoomScaleSheetLayoutView="75" workbookViewId="0">
      <pane ySplit="2" topLeftCell="A3" activePane="bottomLeft" state="frozen"/>
      <selection pane="bottomLeft" activeCell="K43" sqref="K43"/>
    </sheetView>
  </sheetViews>
  <sheetFormatPr defaultRowHeight="15"/>
  <cols>
    <col min="1" max="1" width="4" style="10" customWidth="1"/>
    <col min="2" max="2" width="42" style="10" bestFit="1" customWidth="1"/>
    <col min="3" max="3" width="28.28515625" style="10" bestFit="1" customWidth="1"/>
    <col min="4" max="4" width="12" style="11" customWidth="1"/>
    <col min="5" max="5" width="13.28515625" style="10" bestFit="1" customWidth="1"/>
    <col min="6" max="6" width="6.5703125" style="10" bestFit="1" customWidth="1"/>
    <col min="7" max="7" width="11.140625" style="10" bestFit="1" customWidth="1"/>
    <col min="8" max="8" width="7" style="10" bestFit="1" customWidth="1"/>
    <col min="9" max="9" width="11.28515625" style="10" bestFit="1" customWidth="1"/>
    <col min="10" max="10" width="5.85546875" style="10" customWidth="1"/>
    <col min="11" max="11" width="11.28515625" style="10" bestFit="1" customWidth="1"/>
    <col min="12" max="12" width="11.5703125" style="12" bestFit="1" customWidth="1"/>
    <col min="13" max="13" width="11.5703125" style="10" bestFit="1" customWidth="1"/>
    <col min="14" max="14" width="5.85546875" style="10" bestFit="1" customWidth="1"/>
    <col min="15" max="15" width="11.140625" style="10" bestFit="1" customWidth="1"/>
    <col min="16" max="16" width="5.85546875" style="10" bestFit="1" customWidth="1"/>
    <col min="17" max="17" width="11.140625" style="10" bestFit="1" customWidth="1"/>
    <col min="18" max="18" width="5.85546875" style="10" bestFit="1" customWidth="1"/>
    <col min="19" max="19" width="11.140625" style="10" bestFit="1" customWidth="1"/>
    <col min="20" max="20" width="9" style="12" bestFit="1" customWidth="1"/>
    <col min="21" max="21" width="9" style="10" bestFit="1" customWidth="1"/>
    <col min="22" max="22" width="5.85546875" style="10" bestFit="1" customWidth="1"/>
    <col min="23" max="23" width="11.140625" style="10" bestFit="1" customWidth="1"/>
    <col min="24" max="24" width="5.85546875" style="10" bestFit="1" customWidth="1"/>
    <col min="25" max="25" width="11.140625" style="10" bestFit="1" customWidth="1"/>
    <col min="26" max="26" width="5.85546875" style="10" bestFit="1" customWidth="1"/>
    <col min="27" max="27" width="11.140625" style="10" bestFit="1" customWidth="1"/>
    <col min="28" max="28" width="9" style="12" bestFit="1" customWidth="1"/>
    <col min="29" max="29" width="9" style="10" bestFit="1" customWidth="1"/>
    <col min="30" max="30" width="6.5703125" style="10" bestFit="1" customWidth="1"/>
    <col min="31" max="31" width="11.140625" style="10" bestFit="1" customWidth="1"/>
    <col min="32" max="32" width="6.140625" style="10" bestFit="1" customWidth="1"/>
    <col min="33" max="33" width="11.140625" style="10" bestFit="1" customWidth="1"/>
    <col min="34" max="34" width="6.5703125" style="10" bestFit="1" customWidth="1"/>
    <col min="35" max="35" width="11.140625" style="10" bestFit="1" customWidth="1"/>
    <col min="36" max="36" width="9" style="12" bestFit="1" customWidth="1"/>
    <col min="37" max="37" width="9" style="10" bestFit="1" customWidth="1"/>
    <col min="38" max="38" width="6.5703125" style="10" bestFit="1" customWidth="1"/>
    <col min="39" max="39" width="11.140625" style="10" bestFit="1" customWidth="1"/>
    <col min="40" max="40" width="6.5703125" style="10" bestFit="1" customWidth="1"/>
    <col min="41" max="41" width="11.140625" style="10" bestFit="1" customWidth="1"/>
    <col min="42" max="42" width="6.5703125" style="10" bestFit="1" customWidth="1"/>
    <col min="43" max="43" width="11.140625" style="10" bestFit="1" customWidth="1"/>
    <col min="44" max="44" width="9" style="12" bestFit="1" customWidth="1"/>
    <col min="45" max="45" width="9" style="10" bestFit="1" customWidth="1"/>
    <col min="46" max="84" width="4.7109375" style="10" customWidth="1"/>
    <col min="85" max="16384" width="9.140625" style="10"/>
  </cols>
  <sheetData>
    <row r="1" spans="1:53">
      <c r="A1" s="47"/>
      <c r="B1" s="48"/>
      <c r="C1" s="48"/>
      <c r="D1" s="49"/>
      <c r="E1" s="50" t="s">
        <v>26</v>
      </c>
      <c r="F1" s="81" t="s">
        <v>24</v>
      </c>
      <c r="G1" s="82"/>
      <c r="H1" s="82"/>
      <c r="I1" s="82"/>
      <c r="J1" s="82"/>
      <c r="K1" s="82"/>
      <c r="L1" s="82"/>
      <c r="M1" s="82"/>
      <c r="N1" s="81" t="s">
        <v>23</v>
      </c>
      <c r="O1" s="82"/>
      <c r="P1" s="82"/>
      <c r="Q1" s="82"/>
      <c r="R1" s="82"/>
      <c r="S1" s="82"/>
      <c r="T1" s="82"/>
      <c r="U1" s="82"/>
      <c r="V1" s="81" t="s">
        <v>20</v>
      </c>
      <c r="W1" s="82"/>
      <c r="X1" s="82"/>
      <c r="Y1" s="82"/>
      <c r="Z1" s="82"/>
      <c r="AA1" s="82"/>
      <c r="AB1" s="82"/>
      <c r="AC1" s="82"/>
      <c r="AD1" s="81" t="s">
        <v>21</v>
      </c>
      <c r="AE1" s="82"/>
      <c r="AF1" s="82"/>
      <c r="AG1" s="82"/>
      <c r="AH1" s="82"/>
      <c r="AI1" s="82"/>
      <c r="AJ1" s="82"/>
      <c r="AK1" s="82"/>
      <c r="AL1" s="81" t="s">
        <v>22</v>
      </c>
      <c r="AM1" s="82"/>
      <c r="AN1" s="82"/>
      <c r="AO1" s="82"/>
      <c r="AP1" s="82"/>
      <c r="AQ1" s="82"/>
      <c r="AR1" s="82"/>
      <c r="AS1" s="82"/>
      <c r="AT1" s="37"/>
    </row>
    <row r="2" spans="1:53" s="64" customFormat="1">
      <c r="A2" s="63" t="s">
        <v>38</v>
      </c>
      <c r="B2" s="64" t="s">
        <v>0</v>
      </c>
      <c r="C2" s="64" t="s">
        <v>39</v>
      </c>
      <c r="D2" s="65" t="s">
        <v>1</v>
      </c>
      <c r="E2" s="62" t="s">
        <v>2</v>
      </c>
      <c r="F2" s="63" t="s">
        <v>3</v>
      </c>
      <c r="G2" s="66" t="s">
        <v>40</v>
      </c>
      <c r="H2" s="64" t="s">
        <v>4</v>
      </c>
      <c r="I2" s="64" t="s">
        <v>40</v>
      </c>
      <c r="J2" s="64" t="s">
        <v>5</v>
      </c>
      <c r="K2" s="64" t="s">
        <v>40</v>
      </c>
      <c r="L2" s="67" t="s">
        <v>32</v>
      </c>
      <c r="M2" s="64" t="s">
        <v>27</v>
      </c>
      <c r="N2" s="63" t="s">
        <v>6</v>
      </c>
      <c r="O2" s="66" t="s">
        <v>40</v>
      </c>
      <c r="P2" s="64" t="s">
        <v>7</v>
      </c>
      <c r="Q2" s="64" t="s">
        <v>40</v>
      </c>
      <c r="R2" s="64" t="s">
        <v>8</v>
      </c>
      <c r="S2" s="64" t="s">
        <v>40</v>
      </c>
      <c r="T2" s="67" t="s">
        <v>33</v>
      </c>
      <c r="U2" s="64" t="s">
        <v>28</v>
      </c>
      <c r="V2" s="63" t="s">
        <v>9</v>
      </c>
      <c r="W2" s="66" t="s">
        <v>40</v>
      </c>
      <c r="X2" s="64" t="s">
        <v>10</v>
      </c>
      <c r="Y2" s="64" t="s">
        <v>40</v>
      </c>
      <c r="Z2" s="64" t="s">
        <v>11</v>
      </c>
      <c r="AA2" s="64" t="s">
        <v>40</v>
      </c>
      <c r="AB2" s="67" t="s">
        <v>34</v>
      </c>
      <c r="AC2" s="64" t="s">
        <v>29</v>
      </c>
      <c r="AD2" s="63" t="s">
        <v>12</v>
      </c>
      <c r="AE2" s="66" t="s">
        <v>40</v>
      </c>
      <c r="AF2" s="64" t="s">
        <v>13</v>
      </c>
      <c r="AG2" s="64" t="s">
        <v>40</v>
      </c>
      <c r="AH2" s="64" t="s">
        <v>14</v>
      </c>
      <c r="AI2" s="64" t="s">
        <v>40</v>
      </c>
      <c r="AJ2" s="67" t="s">
        <v>35</v>
      </c>
      <c r="AK2" s="64" t="s">
        <v>30</v>
      </c>
      <c r="AL2" s="63" t="s">
        <v>15</v>
      </c>
      <c r="AM2" s="66" t="s">
        <v>40</v>
      </c>
      <c r="AN2" s="64" t="s">
        <v>16</v>
      </c>
      <c r="AO2" s="64" t="s">
        <v>40</v>
      </c>
      <c r="AP2" s="64" t="s">
        <v>17</v>
      </c>
      <c r="AQ2" s="64" t="s">
        <v>40</v>
      </c>
      <c r="AR2" s="67" t="s">
        <v>36</v>
      </c>
      <c r="AS2" s="64" t="s">
        <v>31</v>
      </c>
      <c r="AT2" s="66"/>
    </row>
    <row r="3" spans="1:53">
      <c r="A3" s="38">
        <v>1</v>
      </c>
      <c r="B3" s="14" t="s">
        <v>56</v>
      </c>
      <c r="C3" s="10" t="s">
        <v>60</v>
      </c>
      <c r="D3" s="11">
        <f t="shared" ref="D3" si="0">(F3+H3+J3+N3+P3+R3+V3+X3+Z3+AD3+AF3+AH3+AL3+AN3+AP3)/COUNT(F3,H3,J3,N3,P3,R3,V3,X3,Z3,AD3,AF3,AH3,AL3,AN3,AP3)</f>
        <v>90</v>
      </c>
      <c r="E3" s="36">
        <f>VLOOKUP(Cumulative!D3, 'Handicap Chart'!$A$7:$B$307, 2)</f>
        <v>88</v>
      </c>
      <c r="F3" s="10">
        <v>92</v>
      </c>
      <c r="G3" s="8">
        <f t="shared" ref="G3" si="1">F3+$M3</f>
        <v>180</v>
      </c>
      <c r="H3" s="10">
        <v>88</v>
      </c>
      <c r="I3" s="37">
        <f t="shared" ref="I3" si="2">H3+$M3</f>
        <v>176</v>
      </c>
      <c r="J3" s="10">
        <v>90</v>
      </c>
      <c r="K3" s="8">
        <f t="shared" ref="K3" si="3">J3+$M3</f>
        <v>178</v>
      </c>
      <c r="L3" s="12">
        <f t="shared" ref="L3" si="4">(F3+H3+J3)/(COUNT(F3,H3,J3))</f>
        <v>90</v>
      </c>
      <c r="M3" s="10">
        <f>VLOOKUP(Cumulative!L3, 'Handicap Chart'!$A$8:$B$307, 2)</f>
        <v>88</v>
      </c>
      <c r="N3" s="38"/>
      <c r="O3" s="37">
        <f t="shared" ref="O3" si="5">N3+$U3</f>
        <v>88</v>
      </c>
      <c r="P3" s="13"/>
      <c r="Q3" s="37">
        <f t="shared" ref="Q3" si="6">P3+$U3</f>
        <v>88</v>
      </c>
      <c r="R3" s="13"/>
      <c r="S3" s="37">
        <f t="shared" ref="S3" si="7">R3+$U3</f>
        <v>88</v>
      </c>
      <c r="T3" s="12">
        <f t="shared" ref="T3" si="8">(R3+P3+N3+J3+H3+F3)/(COUNT(R3,P3,N3,J3,H3,F3))</f>
        <v>90</v>
      </c>
      <c r="U3" s="10">
        <f>VLOOKUP(Cumulative!T3, 'Handicap Chart'!$A$8:$B$307, 2)</f>
        <v>88</v>
      </c>
      <c r="V3" s="39"/>
      <c r="W3" s="37">
        <f t="shared" ref="W3" si="9">V3+$AC3</f>
        <v>88</v>
      </c>
      <c r="X3" s="13"/>
      <c r="Y3" s="37">
        <f t="shared" ref="Y3" si="10">X3+$AC3</f>
        <v>88</v>
      </c>
      <c r="Z3" s="13"/>
      <c r="AA3" s="37">
        <f t="shared" ref="AA3" si="11">Z3+$AC3</f>
        <v>88</v>
      </c>
      <c r="AB3" s="15">
        <f t="shared" ref="AB3" si="12">(Z3+X3+V3+R3+P3+N3+J3+H3+F3)/COUNT(Z3,X3,V3,R3,P3,N3,J3,H3,F3)</f>
        <v>90</v>
      </c>
      <c r="AC3" s="10">
        <f>VLOOKUP(Cumulative!AB3, 'Handicap Chart'!$A$8:$B$307, 2)</f>
        <v>88</v>
      </c>
      <c r="AD3" s="39"/>
      <c r="AE3" s="37">
        <f t="shared" ref="AE3" si="13">AD3+$AK3</f>
        <v>88</v>
      </c>
      <c r="AF3" s="13"/>
      <c r="AG3" s="37">
        <f t="shared" ref="AG3" si="14">AF3+$AK3</f>
        <v>88</v>
      </c>
      <c r="AH3" s="13"/>
      <c r="AI3" s="37">
        <f t="shared" ref="AI3" si="15">AH3+$AK3</f>
        <v>88</v>
      </c>
      <c r="AJ3" s="15">
        <f t="shared" ref="AJ3" si="16">(AH3+AF3+AD3+Z3+X3+V3+R3+P3+N3+J3+H3+F3)/COUNT(AH3,AF3,AD3,Z3,X3,V3,R3,P3,N3,J3,H3,F3)</f>
        <v>90</v>
      </c>
      <c r="AK3" s="10">
        <f>VLOOKUP(Cumulative!AJ3, 'Handicap Chart'!$A$8:$B$307, 2)</f>
        <v>88</v>
      </c>
      <c r="AL3" s="38"/>
      <c r="AM3" s="37">
        <f t="shared" ref="AM3" si="17">AL3+$AS3</f>
        <v>88</v>
      </c>
      <c r="AN3" s="13"/>
      <c r="AO3" s="37">
        <f t="shared" ref="AO3" si="18">AN3+$AS3</f>
        <v>88</v>
      </c>
      <c r="AP3" s="13"/>
      <c r="AQ3" s="37">
        <f t="shared" ref="AQ3" si="19">AP3+$AS3</f>
        <v>88</v>
      </c>
      <c r="AR3" s="15">
        <f t="shared" ref="AR3" si="20">(AP3+AN3+AL3+AH3+AF3+AD3+Z3+X3+V3+R3+P3+N3+J3+H3+F3)/COUNT(AP3,AN3,AL3,AH3,AF3,AD3,Z3,X3,V3,R3,P3,N3,J3,H3,F3)</f>
        <v>90</v>
      </c>
      <c r="AS3" s="10">
        <f>VLOOKUP(Cumulative!AR3, 'Handicap Chart'!$A$8:$B$307, 2)</f>
        <v>88</v>
      </c>
      <c r="AT3" s="44"/>
      <c r="AU3" s="19"/>
      <c r="AV3" s="20"/>
      <c r="AW3" s="17"/>
      <c r="AX3" s="19"/>
      <c r="AY3" s="20"/>
      <c r="AZ3" s="17"/>
      <c r="BA3" s="19"/>
    </row>
    <row r="4" spans="1:53">
      <c r="A4" s="38"/>
      <c r="C4" s="80" t="s">
        <v>57</v>
      </c>
      <c r="D4" s="11">
        <f t="shared" ref="D4:D6" si="21">(F4+H4+J4+N4+P4+R4+V4+X4+Z4+AD4+AF4+AH4+AL4+AN4+AP4)/COUNT(F4,H4,J4,N4,P4,R4,V4,X4,Z4,AD4,AF4,AH4,AL4,AN4,AP4)</f>
        <v>144.33333333333334</v>
      </c>
      <c r="E4" s="36">
        <f>VLOOKUP(Cumulative!D4, 'Handicap Chart'!$A$7:$B$307, 2)</f>
        <v>44</v>
      </c>
      <c r="F4" s="10">
        <v>95</v>
      </c>
      <c r="G4" s="8">
        <f t="shared" ref="G4:G5" si="22">F4+$M4</f>
        <v>139</v>
      </c>
      <c r="H4" s="10">
        <v>165</v>
      </c>
      <c r="I4" s="37">
        <f t="shared" ref="I4" si="23">H4+$M4</f>
        <v>209</v>
      </c>
      <c r="J4" s="10">
        <v>173</v>
      </c>
      <c r="K4" s="8">
        <f t="shared" ref="K4:K5" si="24">J4+$M4</f>
        <v>217</v>
      </c>
      <c r="L4" s="12">
        <f t="shared" ref="L4:L31" si="25">(F4+H4+J4)/(COUNT(F4,H4,J4))</f>
        <v>144.33333333333334</v>
      </c>
      <c r="M4" s="10">
        <f>VLOOKUP(Cumulative!L4, 'Handicap Chart'!$A$8:$B$307, 2)</f>
        <v>44</v>
      </c>
      <c r="N4" s="38"/>
      <c r="O4" s="37">
        <f t="shared" ref="O4:Q6" si="26">N4+$U4</f>
        <v>44</v>
      </c>
      <c r="P4" s="13"/>
      <c r="Q4" s="37">
        <f t="shared" si="26"/>
        <v>44</v>
      </c>
      <c r="R4" s="13"/>
      <c r="S4" s="37">
        <f t="shared" ref="S4" si="27">R4+$U4</f>
        <v>44</v>
      </c>
      <c r="T4" s="12">
        <f t="shared" ref="T4:T6" si="28">(R4+P4+N4+J4+H4+F4)/(COUNT(R4,P4,N4,J4,H4,F4))</f>
        <v>144.33333333333334</v>
      </c>
      <c r="U4" s="10">
        <f>VLOOKUP(Cumulative!T4, 'Handicap Chart'!$A$8:$B$307, 2)</f>
        <v>44</v>
      </c>
      <c r="V4" s="39"/>
      <c r="W4" s="37">
        <f t="shared" ref="W4:Y6" si="29">V4+$AC4</f>
        <v>44</v>
      </c>
      <c r="X4" s="13"/>
      <c r="Y4" s="37">
        <f t="shared" si="29"/>
        <v>44</v>
      </c>
      <c r="Z4" s="13"/>
      <c r="AA4" s="37">
        <f t="shared" ref="AA4" si="30">Z4+$AC4</f>
        <v>44</v>
      </c>
      <c r="AB4" s="15">
        <f t="shared" ref="AB4:AB6" si="31">(Z4+X4+V4+R4+P4+N4+J4+H4+F4)/COUNT(Z4,X4,V4,R4,P4,N4,J4,H4,F4)</f>
        <v>144.33333333333334</v>
      </c>
      <c r="AC4" s="10">
        <f>VLOOKUP(Cumulative!AB4, 'Handicap Chart'!$A$8:$B$307, 2)</f>
        <v>44</v>
      </c>
      <c r="AD4" s="39"/>
      <c r="AE4" s="37">
        <f t="shared" ref="AE4" si="32">AD4+$AK4</f>
        <v>44</v>
      </c>
      <c r="AF4" s="13"/>
      <c r="AG4" s="37">
        <f t="shared" ref="AE4:AG6" si="33">AF4+$AK4</f>
        <v>44</v>
      </c>
      <c r="AH4" s="13"/>
      <c r="AI4" s="37">
        <f t="shared" ref="AI4:AI6" si="34">AH4+$AK4</f>
        <v>44</v>
      </c>
      <c r="AJ4" s="15">
        <f t="shared" ref="AJ4:AJ6" si="35">(AH4+AF4+AD4+Z4+X4+V4+R4+P4+N4+J4+H4+F4)/COUNT(AH4,AF4,AD4,Z4,X4,V4,R4,P4,N4,J4,H4,F4)</f>
        <v>144.33333333333334</v>
      </c>
      <c r="AK4" s="10">
        <f>VLOOKUP(Cumulative!AJ4, 'Handicap Chart'!$A$8:$B$307, 2)</f>
        <v>44</v>
      </c>
      <c r="AL4" s="38"/>
      <c r="AM4" s="37">
        <f t="shared" ref="AM4:AM6" si="36">AL4+$AS4</f>
        <v>44</v>
      </c>
      <c r="AN4" s="13"/>
      <c r="AO4" s="37">
        <f t="shared" ref="AO4:AO6" si="37">AN4+$AS4</f>
        <v>44</v>
      </c>
      <c r="AP4" s="13"/>
      <c r="AQ4" s="37">
        <f t="shared" ref="AQ4:AQ6" si="38">AP4+$AS4</f>
        <v>44</v>
      </c>
      <c r="AR4" s="15">
        <f t="shared" ref="AR4:AR6" si="39">(AP4+AN4+AL4+AH4+AF4+AD4+Z4+X4+V4+R4+P4+N4+J4+H4+F4)/COUNT(AP4,AN4,AL4,AH4,AF4,AD4,Z4,X4,V4,R4,P4,N4,J4,H4,F4)</f>
        <v>144.33333333333334</v>
      </c>
      <c r="AS4" s="10">
        <f>VLOOKUP(Cumulative!AR4, 'Handicap Chart'!$A$8:$B$307, 2)</f>
        <v>44</v>
      </c>
      <c r="AT4" s="44"/>
      <c r="AU4" s="19"/>
      <c r="AV4" s="20"/>
      <c r="AW4" s="17"/>
      <c r="AX4" s="19"/>
      <c r="AY4" s="20"/>
      <c r="AZ4" s="17"/>
      <c r="BA4" s="19"/>
    </row>
    <row r="5" spans="1:53">
      <c r="A5" s="38"/>
      <c r="C5" s="80" t="s">
        <v>58</v>
      </c>
      <c r="D5" s="11">
        <f t="shared" si="21"/>
        <v>110</v>
      </c>
      <c r="E5" s="36">
        <f>VLOOKUP(Cumulative!D5, 'Handicap Chart'!$A$7:$B$307, 2)</f>
        <v>72</v>
      </c>
      <c r="F5" s="10">
        <v>124</v>
      </c>
      <c r="G5" s="8">
        <f t="shared" si="22"/>
        <v>196</v>
      </c>
      <c r="H5" s="10">
        <v>87</v>
      </c>
      <c r="I5" s="37">
        <f>H5+$M5</f>
        <v>159</v>
      </c>
      <c r="J5" s="10">
        <v>119</v>
      </c>
      <c r="K5" s="8">
        <f t="shared" si="24"/>
        <v>191</v>
      </c>
      <c r="L5" s="12">
        <f t="shared" si="25"/>
        <v>110</v>
      </c>
      <c r="M5" s="10">
        <f>VLOOKUP(Cumulative!L5, 'Handicap Chart'!$A$8:$B$307, 2)</f>
        <v>72</v>
      </c>
      <c r="N5" s="38"/>
      <c r="O5" s="37">
        <f t="shared" ref="O5:O6" si="40">N5+$U5</f>
        <v>72</v>
      </c>
      <c r="P5" s="13"/>
      <c r="Q5" s="37">
        <f t="shared" si="26"/>
        <v>72</v>
      </c>
      <c r="R5" s="13"/>
      <c r="S5" s="37">
        <f t="shared" ref="S5:S6" si="41">R5+$U5</f>
        <v>72</v>
      </c>
      <c r="T5" s="12">
        <f t="shared" si="28"/>
        <v>110</v>
      </c>
      <c r="U5" s="10">
        <f>VLOOKUP(Cumulative!T5, 'Handicap Chart'!$A$8:$B$307, 2)</f>
        <v>72</v>
      </c>
      <c r="V5" s="39"/>
      <c r="W5" s="37">
        <f t="shared" ref="W5:W6" si="42">V5+$AC5</f>
        <v>72</v>
      </c>
      <c r="X5" s="13"/>
      <c r="Y5" s="37">
        <f t="shared" si="29"/>
        <v>72</v>
      </c>
      <c r="Z5" s="13"/>
      <c r="AA5" s="37">
        <f t="shared" ref="AA5:AA6" si="43">Z5+$AC5</f>
        <v>72</v>
      </c>
      <c r="AB5" s="15">
        <f t="shared" si="31"/>
        <v>110</v>
      </c>
      <c r="AC5" s="10">
        <f>VLOOKUP(Cumulative!AB5, 'Handicap Chart'!$A$8:$B$307, 2)</f>
        <v>72</v>
      </c>
      <c r="AD5" s="39"/>
      <c r="AE5" s="37">
        <f t="shared" si="33"/>
        <v>72</v>
      </c>
      <c r="AF5" s="13"/>
      <c r="AG5" s="37">
        <f t="shared" ref="AG5:AG6" si="44">AF5+$AK5</f>
        <v>72</v>
      </c>
      <c r="AH5" s="13"/>
      <c r="AI5" s="37">
        <f t="shared" si="34"/>
        <v>72</v>
      </c>
      <c r="AJ5" s="15">
        <f t="shared" si="35"/>
        <v>110</v>
      </c>
      <c r="AK5" s="10">
        <f>VLOOKUP(Cumulative!AJ5, 'Handicap Chart'!$A$8:$B$307, 2)</f>
        <v>72</v>
      </c>
      <c r="AL5" s="38"/>
      <c r="AM5" s="37">
        <f t="shared" si="36"/>
        <v>72</v>
      </c>
      <c r="AN5" s="13"/>
      <c r="AO5" s="37">
        <f t="shared" si="37"/>
        <v>72</v>
      </c>
      <c r="AP5" s="13"/>
      <c r="AQ5" s="37">
        <f t="shared" si="38"/>
        <v>72</v>
      </c>
      <c r="AR5" s="15">
        <f t="shared" si="39"/>
        <v>110</v>
      </c>
      <c r="AS5" s="10">
        <f>VLOOKUP(Cumulative!AR5, 'Handicap Chart'!$A$8:$B$307, 2)</f>
        <v>72</v>
      </c>
      <c r="AT5" s="44"/>
      <c r="AU5" s="19"/>
      <c r="AV5" s="20"/>
      <c r="AW5" s="17"/>
      <c r="AX5" s="19"/>
      <c r="AY5" s="20"/>
      <c r="AZ5" s="17"/>
      <c r="BA5" s="19"/>
    </row>
    <row r="6" spans="1:53">
      <c r="A6" s="38"/>
      <c r="C6" s="80" t="s">
        <v>59</v>
      </c>
      <c r="D6" s="11">
        <f t="shared" si="21"/>
        <v>125</v>
      </c>
      <c r="E6" s="36">
        <f>VLOOKUP(Cumulative!D6, 'Handicap Chart'!$A$7:$B$307, 2)</f>
        <v>60</v>
      </c>
      <c r="F6" s="10">
        <v>122</v>
      </c>
      <c r="G6" s="8">
        <f t="shared" ref="G6" si="45">F6+$M6</f>
        <v>182</v>
      </c>
      <c r="H6" s="10">
        <v>117</v>
      </c>
      <c r="I6" s="37">
        <f t="shared" ref="I6" si="46">H6+$M6</f>
        <v>177</v>
      </c>
      <c r="J6" s="10">
        <v>136</v>
      </c>
      <c r="K6" s="8">
        <f t="shared" ref="K6" si="47">J6+$M6</f>
        <v>196</v>
      </c>
      <c r="L6" s="12">
        <f t="shared" si="25"/>
        <v>125</v>
      </c>
      <c r="M6" s="10">
        <f>VLOOKUP(Cumulative!L6, 'Handicap Chart'!$A$8:$B$307, 2)</f>
        <v>60</v>
      </c>
      <c r="N6" s="38"/>
      <c r="O6" s="37">
        <f t="shared" si="40"/>
        <v>60</v>
      </c>
      <c r="P6" s="13"/>
      <c r="Q6" s="37">
        <f t="shared" si="26"/>
        <v>60</v>
      </c>
      <c r="R6" s="13"/>
      <c r="S6" s="37">
        <f t="shared" si="41"/>
        <v>60</v>
      </c>
      <c r="T6" s="12">
        <f t="shared" si="28"/>
        <v>125</v>
      </c>
      <c r="U6" s="10">
        <f>VLOOKUP(Cumulative!T6, 'Handicap Chart'!$A$8:$B$307, 2)</f>
        <v>60</v>
      </c>
      <c r="V6" s="39"/>
      <c r="W6" s="37">
        <f t="shared" si="42"/>
        <v>60</v>
      </c>
      <c r="X6" s="13"/>
      <c r="Y6" s="37">
        <f t="shared" si="29"/>
        <v>60</v>
      </c>
      <c r="Z6" s="13"/>
      <c r="AA6" s="37">
        <f t="shared" si="43"/>
        <v>60</v>
      </c>
      <c r="AB6" s="15">
        <f t="shared" si="31"/>
        <v>125</v>
      </c>
      <c r="AC6" s="10">
        <f>VLOOKUP(Cumulative!AB6, 'Handicap Chart'!$A$8:$B$307, 2)</f>
        <v>60</v>
      </c>
      <c r="AD6" s="39"/>
      <c r="AE6" s="37">
        <f t="shared" si="33"/>
        <v>60</v>
      </c>
      <c r="AF6" s="13"/>
      <c r="AG6" s="37">
        <f t="shared" si="44"/>
        <v>60</v>
      </c>
      <c r="AH6" s="13"/>
      <c r="AI6" s="37">
        <f t="shared" si="34"/>
        <v>60</v>
      </c>
      <c r="AJ6" s="15">
        <f t="shared" si="35"/>
        <v>125</v>
      </c>
      <c r="AK6" s="10">
        <f>VLOOKUP(Cumulative!AJ6, 'Handicap Chart'!$A$8:$B$307, 2)</f>
        <v>60</v>
      </c>
      <c r="AL6" s="38"/>
      <c r="AM6" s="37">
        <f t="shared" si="36"/>
        <v>60</v>
      </c>
      <c r="AN6" s="13"/>
      <c r="AO6" s="37">
        <f t="shared" si="37"/>
        <v>60</v>
      </c>
      <c r="AP6" s="13"/>
      <c r="AQ6" s="37">
        <f t="shared" si="38"/>
        <v>60</v>
      </c>
      <c r="AR6" s="15">
        <f t="shared" si="39"/>
        <v>125</v>
      </c>
      <c r="AS6" s="10">
        <f>VLOOKUP(Cumulative!AR6, 'Handicap Chart'!$A$8:$B$307, 2)</f>
        <v>60</v>
      </c>
      <c r="AT6" s="44"/>
      <c r="AU6" s="19"/>
      <c r="AV6" s="20"/>
      <c r="AW6" s="17"/>
      <c r="AX6" s="19"/>
      <c r="AY6" s="20"/>
      <c r="AZ6" s="17"/>
      <c r="BA6" s="19"/>
    </row>
    <row r="7" spans="1:53">
      <c r="A7" s="38"/>
      <c r="E7" s="36"/>
      <c r="G7" s="8"/>
      <c r="I7" s="37"/>
      <c r="K7" s="8"/>
      <c r="N7" s="38"/>
      <c r="O7" s="37" t="e">
        <f t="shared" ref="O7" si="48">N7+$U7</f>
        <v>#DIV/0!</v>
      </c>
      <c r="P7" s="13"/>
      <c r="Q7" s="37" t="e">
        <f t="shared" ref="Q7" si="49">P7+$U7</f>
        <v>#DIV/0!</v>
      </c>
      <c r="R7" s="13"/>
      <c r="S7" s="37" t="e">
        <f t="shared" ref="S7" si="50">R7+$U7</f>
        <v>#DIV/0!</v>
      </c>
      <c r="T7" s="12" t="e">
        <f t="shared" ref="T7" si="51">(R7+P7+N7+J7+H7+F7)/(COUNT(R7,P7,N7,J7,H7,F7))</f>
        <v>#DIV/0!</v>
      </c>
      <c r="U7" s="10" t="e">
        <f>VLOOKUP(Cumulative!T7, 'Handicap Chart'!$A$8:$B$307, 2)</f>
        <v>#DIV/0!</v>
      </c>
      <c r="V7" s="39"/>
      <c r="W7" s="37" t="e">
        <f t="shared" ref="W7" si="52">V7+$AC7</f>
        <v>#DIV/0!</v>
      </c>
      <c r="X7" s="13"/>
      <c r="Y7" s="37" t="e">
        <f t="shared" ref="Y7" si="53">X7+$AC7</f>
        <v>#DIV/0!</v>
      </c>
      <c r="Z7" s="13"/>
      <c r="AA7" s="37" t="e">
        <f t="shared" ref="AA7" si="54">Z7+$AC7</f>
        <v>#DIV/0!</v>
      </c>
      <c r="AB7" s="15" t="e">
        <f t="shared" ref="AB7" si="55">(Z7+X7+V7+R7+P7+N7+J7+H7+F7)/COUNT(Z7,X7,V7,R7,P7,N7,J7,H7,F7)</f>
        <v>#DIV/0!</v>
      </c>
      <c r="AC7" s="10" t="e">
        <f>VLOOKUP(Cumulative!AB7, 'Handicap Chart'!$A$8:$B$307, 2)</f>
        <v>#DIV/0!</v>
      </c>
      <c r="AD7" s="39"/>
      <c r="AE7" s="37" t="e">
        <f t="shared" ref="AE7" si="56">AD7+$AK7</f>
        <v>#DIV/0!</v>
      </c>
      <c r="AF7" s="13"/>
      <c r="AG7" s="37" t="e">
        <f t="shared" ref="AG7" si="57">AF7+$AK7</f>
        <v>#DIV/0!</v>
      </c>
      <c r="AH7" s="13"/>
      <c r="AI7" s="37" t="e">
        <f t="shared" ref="AI7" si="58">AH7+$AK7</f>
        <v>#DIV/0!</v>
      </c>
      <c r="AJ7" s="15" t="e">
        <f t="shared" ref="AJ7" si="59">(AH7+AF7+AD7+Z7+X7+V7+R7+P7+N7+J7+H7+F7)/COUNT(AH7,AF7,AD7,Z7,X7,V7,R7,P7,N7,J7,H7,F7)</f>
        <v>#DIV/0!</v>
      </c>
      <c r="AK7" s="10" t="e">
        <f>VLOOKUP(Cumulative!AJ7, 'Handicap Chart'!$A$8:$B$307, 2)</f>
        <v>#DIV/0!</v>
      </c>
      <c r="AL7" s="38"/>
      <c r="AM7" s="37" t="e">
        <f t="shared" ref="AM7" si="60">AL7+$AS7</f>
        <v>#DIV/0!</v>
      </c>
      <c r="AN7" s="13"/>
      <c r="AO7" s="37" t="e">
        <f t="shared" ref="AO7" si="61">AN7+$AS7</f>
        <v>#DIV/0!</v>
      </c>
      <c r="AP7" s="13"/>
      <c r="AQ7" s="37" t="e">
        <f t="shared" ref="AQ7" si="62">AP7+$AS7</f>
        <v>#DIV/0!</v>
      </c>
      <c r="AR7" s="15" t="e">
        <f t="shared" ref="AR7" si="63">(AP7+AN7+AL7+AH7+AF7+AD7+Z7+X7+V7+R7+P7+N7+J7+H7+F7)/COUNT(AP7,AN7,AL7,AH7,AF7,AD7,Z7,X7,V7,R7,P7,N7,J7,H7,F7)</f>
        <v>#DIV/0!</v>
      </c>
      <c r="AS7" s="10" t="e">
        <f>VLOOKUP(Cumulative!AR7, 'Handicap Chart'!$A$8:$B$307, 2)</f>
        <v>#DIV/0!</v>
      </c>
      <c r="AT7" s="44"/>
      <c r="AU7" s="19"/>
      <c r="AV7" s="20"/>
      <c r="AW7" s="17"/>
      <c r="AX7" s="19"/>
      <c r="AY7" s="20"/>
      <c r="AZ7" s="17"/>
      <c r="BA7" s="19"/>
    </row>
    <row r="8" spans="1:53">
      <c r="A8" s="38"/>
      <c r="C8" s="13"/>
      <c r="E8" s="36"/>
      <c r="G8" s="8"/>
      <c r="I8" s="37"/>
      <c r="K8" s="8"/>
      <c r="N8" s="38"/>
      <c r="O8" s="37"/>
      <c r="P8" s="13"/>
      <c r="Q8" s="13"/>
      <c r="R8" s="13"/>
      <c r="S8" s="13"/>
      <c r="V8" s="39"/>
      <c r="W8" s="42"/>
      <c r="X8" s="13"/>
      <c r="Y8" s="13"/>
      <c r="Z8" s="13"/>
      <c r="AA8" s="13"/>
      <c r="AB8" s="15"/>
      <c r="AD8" s="39"/>
      <c r="AE8" s="42"/>
      <c r="AF8" s="13"/>
      <c r="AG8" s="13"/>
      <c r="AH8" s="13"/>
      <c r="AI8" s="13"/>
      <c r="AJ8" s="15"/>
      <c r="AK8" s="13"/>
      <c r="AL8" s="38"/>
      <c r="AM8" s="37"/>
      <c r="AN8" s="13"/>
      <c r="AO8" s="13"/>
      <c r="AP8" s="13"/>
      <c r="AQ8" s="13"/>
      <c r="AR8" s="15"/>
      <c r="AT8" s="44"/>
      <c r="AU8" s="19"/>
      <c r="AV8" s="20"/>
      <c r="AW8" s="17"/>
      <c r="AX8" s="19"/>
      <c r="AY8" s="20"/>
      <c r="AZ8" s="17"/>
      <c r="BA8" s="19"/>
    </row>
    <row r="9" spans="1:53" s="30" customFormat="1" ht="15.75" thickBot="1">
      <c r="A9" s="53">
        <v>1</v>
      </c>
      <c r="B9" s="14"/>
      <c r="C9" s="30" t="s">
        <v>37</v>
      </c>
      <c r="D9" s="52"/>
      <c r="E9" s="52"/>
      <c r="F9" s="55"/>
      <c r="G9" s="68">
        <f>SUM(G3:G8)</f>
        <v>697</v>
      </c>
      <c r="H9" s="51"/>
      <c r="I9" s="68">
        <f>SUM(I3:I8)</f>
        <v>721</v>
      </c>
      <c r="J9" s="51"/>
      <c r="K9" s="68">
        <f>SUM(K3:K8)</f>
        <v>782</v>
      </c>
      <c r="L9" s="56" t="e">
        <f>(F9+H9+J9)/(COUNT(F9,H9,J9))</f>
        <v>#DIV/0!</v>
      </c>
      <c r="M9" s="51" t="e">
        <f>VLOOKUP(Cumulative!L9, 'Handicap Chart'!A12:B312, 2)</f>
        <v>#DIV/0!</v>
      </c>
      <c r="N9" s="55"/>
      <c r="O9" s="68" t="e">
        <f>SUM(O3:O8)</f>
        <v>#DIV/0!</v>
      </c>
      <c r="P9" s="51"/>
      <c r="Q9" s="68" t="e">
        <f>SUM(Q3:Q8)</f>
        <v>#DIV/0!</v>
      </c>
      <c r="R9" s="51"/>
      <c r="S9" s="68" t="e">
        <f>SUM(S3:S8)</f>
        <v>#DIV/0!</v>
      </c>
      <c r="T9" s="56" t="e">
        <f>(N9+P9+R9)/(COUNT(N9,P9,R9))</f>
        <v>#DIV/0!</v>
      </c>
      <c r="U9" s="51" t="e">
        <f>VLOOKUP(Cumulative!T9, 'Handicap Chart'!I12:J312, 2)</f>
        <v>#DIV/0!</v>
      </c>
      <c r="V9" s="55"/>
      <c r="W9" s="68" t="e">
        <f>SUM(W3:W8)</f>
        <v>#DIV/0!</v>
      </c>
      <c r="X9" s="51"/>
      <c r="Y9" s="68" t="e">
        <f>SUM(Y3:Y8)</f>
        <v>#DIV/0!</v>
      </c>
      <c r="Z9" s="51"/>
      <c r="AA9" s="68" t="e">
        <f>SUM(AA3:AA8)</f>
        <v>#DIV/0!</v>
      </c>
      <c r="AB9" s="56" t="e">
        <f>(V9+X9+Z9)/(COUNT(V9,X9,Z9))</f>
        <v>#DIV/0!</v>
      </c>
      <c r="AC9" s="51" t="e">
        <f>VLOOKUP(Cumulative!AB9, 'Handicap Chart'!Q12:R312, 2)</f>
        <v>#DIV/0!</v>
      </c>
      <c r="AD9" s="55"/>
      <c r="AE9" s="68" t="e">
        <f>SUM(AE3:AE8)</f>
        <v>#DIV/0!</v>
      </c>
      <c r="AF9" s="51"/>
      <c r="AG9" s="68" t="e">
        <f>SUM(AG3:AG8)</f>
        <v>#DIV/0!</v>
      </c>
      <c r="AH9" s="51"/>
      <c r="AI9" s="68" t="e">
        <f>SUM(AI3:AI8)</f>
        <v>#DIV/0!</v>
      </c>
      <c r="AJ9" s="56"/>
      <c r="AK9" s="51"/>
      <c r="AL9" s="55"/>
      <c r="AM9" s="68" t="e">
        <f>SUM(AM3:AM8)</f>
        <v>#DIV/0!</v>
      </c>
      <c r="AN9" s="51"/>
      <c r="AO9" s="68" t="e">
        <f>SUM(AO3:AO8)</f>
        <v>#DIV/0!</v>
      </c>
      <c r="AP9" s="51"/>
      <c r="AQ9" s="68" t="e">
        <f>SUM(AQ3:AQ8)</f>
        <v>#DIV/0!</v>
      </c>
      <c r="AR9" s="56" t="e">
        <f>(AL9+AN9+AP9)/(COUNT(AL9,AN9,AP9))</f>
        <v>#DIV/0!</v>
      </c>
      <c r="AS9" s="51" t="e">
        <f>VLOOKUP(Cumulative!AR9, 'Handicap Chart'!AG12:AH312, 2)</f>
        <v>#DIV/0!</v>
      </c>
      <c r="AT9" s="45"/>
      <c r="AU9" s="32"/>
      <c r="AV9" s="33"/>
      <c r="AW9" s="31"/>
      <c r="AX9" s="32"/>
      <c r="AY9" s="33"/>
      <c r="AZ9" s="31"/>
      <c r="BA9" s="32"/>
    </row>
    <row r="10" spans="1:53" s="71" customFormat="1">
      <c r="A10" s="70"/>
      <c r="D10" s="69"/>
      <c r="E10" s="69"/>
      <c r="F10" s="70"/>
      <c r="G10" s="73"/>
      <c r="I10" s="74"/>
      <c r="K10" s="74"/>
      <c r="L10" s="72"/>
      <c r="N10" s="70"/>
      <c r="O10" s="74"/>
      <c r="Q10" s="74"/>
      <c r="S10" s="74"/>
      <c r="T10" s="72"/>
      <c r="V10" s="70"/>
      <c r="W10" s="74"/>
      <c r="Y10" s="74"/>
      <c r="AA10" s="74"/>
      <c r="AB10" s="72"/>
      <c r="AD10" s="70"/>
      <c r="AE10" s="74"/>
      <c r="AG10" s="74"/>
      <c r="AI10" s="74"/>
      <c r="AJ10" s="72"/>
      <c r="AL10" s="70"/>
      <c r="AM10" s="74"/>
      <c r="AO10" s="74"/>
      <c r="AQ10" s="74"/>
      <c r="AR10" s="72"/>
      <c r="AT10" s="75"/>
      <c r="AU10" s="76"/>
      <c r="AV10" s="77"/>
      <c r="AW10" s="78"/>
      <c r="AX10" s="76"/>
      <c r="AY10" s="77"/>
      <c r="AZ10" s="78"/>
      <c r="BA10" s="76"/>
    </row>
    <row r="11" spans="1:53" s="21" customFormat="1">
      <c r="A11" s="40">
        <v>2</v>
      </c>
      <c r="B11" s="34" t="s">
        <v>61</v>
      </c>
      <c r="C11" s="80" t="s">
        <v>62</v>
      </c>
      <c r="D11" s="23">
        <f>(F11+H11+J11+N11+P11+R11+V11+X11+Z11+AD11+AF11+AH11+AL11+AN11+AP11)/COUNT(F11,H11,J11,N11,P11,R11,V11,X11,Z11,AD11,AF11,AH11,AL11,AN11,AP11)</f>
        <v>121</v>
      </c>
      <c r="E11" s="36">
        <f>VLOOKUP(Cumulative!D11, 'Handicap Chart'!$A$7:$B$307, 2)</f>
        <v>63</v>
      </c>
      <c r="F11" s="10">
        <v>93</v>
      </c>
      <c r="G11" s="8">
        <f t="shared" ref="G11" si="64">F11+$M11</f>
        <v>156</v>
      </c>
      <c r="H11" s="10">
        <v>149</v>
      </c>
      <c r="I11" s="37">
        <f t="shared" ref="I11" si="65">H11+$M11</f>
        <v>212</v>
      </c>
      <c r="J11" s="10"/>
      <c r="K11" s="37"/>
      <c r="L11" s="24">
        <f t="shared" si="25"/>
        <v>121</v>
      </c>
      <c r="M11" s="10">
        <f>VLOOKUP(Cumulative!L11, 'Handicap Chart'!$A$8:$B$307, 2)</f>
        <v>63</v>
      </c>
      <c r="N11" s="40"/>
      <c r="O11" s="37">
        <f>N11+$U11</f>
        <v>63</v>
      </c>
      <c r="Q11" s="37">
        <f>P11+$U11</f>
        <v>63</v>
      </c>
      <c r="S11" s="37">
        <f t="shared" ref="S11:S17" si="66">R11+$U11</f>
        <v>63</v>
      </c>
      <c r="T11" s="24">
        <f>(R11+P11+N11+J11+H11+F11)/(COUNT(R11,P11,N11,J11,H11,F11))</f>
        <v>121</v>
      </c>
      <c r="U11" s="10">
        <f>VLOOKUP(Cumulative!T11, 'Handicap Chart'!$A$8:$B$307, 2)</f>
        <v>63</v>
      </c>
      <c r="V11" s="41"/>
      <c r="W11" s="37">
        <f t="shared" ref="W11:W17" si="67">V11+$AC11</f>
        <v>63</v>
      </c>
      <c r="X11" s="25"/>
      <c r="Y11" s="37">
        <f>X11+$AC11</f>
        <v>63</v>
      </c>
      <c r="Z11" s="25"/>
      <c r="AA11" s="37">
        <f>Z11+$AC11</f>
        <v>63</v>
      </c>
      <c r="AB11" s="26">
        <f>(Z11+X11+V11+R11+P11+N11+J11+H11+F11)/COUNT(Z11,X11,V11,R11,P11,N11,J11,H11,F11)</f>
        <v>121</v>
      </c>
      <c r="AC11" s="10">
        <f>VLOOKUP(Cumulative!AB11, 'Handicap Chart'!$A$8:$B$307, 2)</f>
        <v>63</v>
      </c>
      <c r="AD11" s="41"/>
      <c r="AE11" s="37">
        <f>AD11+$AK11</f>
        <v>63</v>
      </c>
      <c r="AF11" s="25"/>
      <c r="AG11" s="37">
        <f>AF11+$AK11</f>
        <v>63</v>
      </c>
      <c r="AH11" s="25"/>
      <c r="AI11" s="37">
        <f t="shared" ref="AI11:AI12" si="68">AH11+$AK11</f>
        <v>63</v>
      </c>
      <c r="AJ11" s="26">
        <f>(AH11+AF11+AD11+Z11+X11+V11+R11+P11+N11+J11+H11+F11)/COUNT(AH11,AF11,AD11,Z11,X11,V11,R11,P11,N11,J11,H11,F11)</f>
        <v>121</v>
      </c>
      <c r="AK11" s="10">
        <f>VLOOKUP(Cumulative!AJ11, 'Handicap Chart'!$A$8:$B$307, 2)</f>
        <v>63</v>
      </c>
      <c r="AL11" s="40"/>
      <c r="AM11" s="37">
        <f>AL11+$AS11</f>
        <v>63</v>
      </c>
      <c r="AO11" s="37">
        <f>AN11+$AS11</f>
        <v>63</v>
      </c>
      <c r="AQ11" s="37">
        <f t="shared" ref="AQ11:AQ17" si="69">AP11+$AS11</f>
        <v>63</v>
      </c>
      <c r="AR11" s="26">
        <f>(AP11+AN11+AL11+AH11+AF11+AD11+Z11+X11+V11+R11+P11+N11+J11+H11+F11)/COUNT(AP11,AN11,AL11,AH11,AF11,AD11,Z11,X11,V11,R11,P11,N11,J11,H11,F11)</f>
        <v>121</v>
      </c>
      <c r="AS11" s="10">
        <f>VLOOKUP(Cumulative!AR11, 'Handicap Chart'!$A$8:$B$307, 2)</f>
        <v>63</v>
      </c>
      <c r="AT11" s="46"/>
      <c r="AU11" s="28"/>
      <c r="AV11" s="29"/>
      <c r="AW11" s="27"/>
      <c r="AX11" s="28"/>
      <c r="AY11" s="29"/>
      <c r="AZ11" s="27"/>
      <c r="BA11" s="28"/>
    </row>
    <row r="12" spans="1:53">
      <c r="A12" s="38"/>
      <c r="B12" s="13"/>
      <c r="C12" s="80" t="s">
        <v>63</v>
      </c>
      <c r="D12" s="23">
        <f t="shared" ref="D12:D16" si="70">(F12+H12+J12+N12+P12+R12+V12+X12+Z12+AD12+AF12+AH12+AL12+AN12+AP12)/COUNT(F12,H12,J12,N12,P12,R12,V12,X12,Z12,AD12,AF12,AH12,AL12,AN12,AP12)</f>
        <v>107.5</v>
      </c>
      <c r="E12" s="36">
        <f>VLOOKUP(Cumulative!D12, 'Handicap Chart'!$A$7:$B$307, 2)</f>
        <v>74</v>
      </c>
      <c r="F12" s="10">
        <v>89</v>
      </c>
      <c r="G12" s="8">
        <f t="shared" ref="G12:G14" si="71">F12+$M12</f>
        <v>163</v>
      </c>
      <c r="I12" s="37"/>
      <c r="J12" s="10">
        <v>126</v>
      </c>
      <c r="K12" s="37">
        <f t="shared" ref="K12:K16" si="72">J12+$M12</f>
        <v>200</v>
      </c>
      <c r="L12" s="24">
        <f t="shared" ref="L12:L16" si="73">(F12+H12+J12)/(COUNT(F12,H12,J12))</f>
        <v>107.5</v>
      </c>
      <c r="M12" s="10">
        <f>VLOOKUP(Cumulative!L12, 'Handicap Chart'!$A$8:$B$307, 2)</f>
        <v>74</v>
      </c>
      <c r="N12" s="38"/>
      <c r="O12" s="37">
        <f t="shared" ref="O12:O17" si="74">N12+$U12</f>
        <v>74</v>
      </c>
      <c r="P12" s="13"/>
      <c r="Q12" s="37">
        <f t="shared" ref="Q12" si="75">P12+$U12</f>
        <v>74</v>
      </c>
      <c r="R12" s="13"/>
      <c r="S12" s="37">
        <f t="shared" si="66"/>
        <v>74</v>
      </c>
      <c r="T12" s="24">
        <f t="shared" ref="T12" si="76">(R12+P12+N12+J12+H12+F12)/(COUNT(R12,P12,N12,J12,H12,F12))</f>
        <v>107.5</v>
      </c>
      <c r="U12" s="10">
        <f>VLOOKUP(Cumulative!T12, 'Handicap Chart'!$A$8:$B$307, 2)</f>
        <v>74</v>
      </c>
      <c r="V12" s="39"/>
      <c r="W12" s="37">
        <f t="shared" si="67"/>
        <v>74</v>
      </c>
      <c r="Y12" s="37">
        <f t="shared" ref="Y12" si="77">X12+$AC12</f>
        <v>74</v>
      </c>
      <c r="AA12" s="37">
        <f t="shared" ref="AA12:AA17" si="78">Z12+$AC12</f>
        <v>74</v>
      </c>
      <c r="AB12" s="26">
        <f t="shared" ref="AB12" si="79">(Z12+X12+V12+R12+P12+N12+J12+H12+F12)/COUNT(Z12,X12,V12,R12,P12,N12,J12,H12,F12)</f>
        <v>107.5</v>
      </c>
      <c r="AC12" s="10">
        <f>VLOOKUP(Cumulative!AB12, 'Handicap Chart'!$A$8:$B$307, 2)</f>
        <v>74</v>
      </c>
      <c r="AD12" s="39"/>
      <c r="AE12" s="37">
        <f t="shared" ref="AE12:AE17" si="80">AD12+$AK12</f>
        <v>74</v>
      </c>
      <c r="AF12" s="13"/>
      <c r="AG12" s="37">
        <f t="shared" ref="AG12:AG17" si="81">AF12+$AK12</f>
        <v>74</v>
      </c>
      <c r="AH12" s="13"/>
      <c r="AI12" s="37">
        <f t="shared" si="68"/>
        <v>74</v>
      </c>
      <c r="AJ12" s="26">
        <f t="shared" ref="AJ12" si="82">(AH12+AF12+AD12+Z12+X12+V12+R12+P12+N12+J12+H12+F12)/COUNT(AH12,AF12,AD12,Z12,X12,V12,R12,P12,N12,J12,H12,F12)</f>
        <v>107.5</v>
      </c>
      <c r="AK12" s="10">
        <f>VLOOKUP(Cumulative!AJ12, 'Handicap Chart'!$A$8:$B$307, 2)</f>
        <v>74</v>
      </c>
      <c r="AL12" s="38"/>
      <c r="AM12" s="37">
        <f t="shared" ref="AM12" si="83">AL12+$AS12</f>
        <v>74</v>
      </c>
      <c r="AN12" s="13"/>
      <c r="AO12" s="37">
        <f t="shared" ref="AO12:AO17" si="84">AN12+$AS12</f>
        <v>74</v>
      </c>
      <c r="AP12" s="13"/>
      <c r="AQ12" s="37">
        <f t="shared" si="69"/>
        <v>74</v>
      </c>
      <c r="AR12" s="26">
        <f t="shared" ref="AR12" si="85">(AP12+AN12+AL12+AH12+AF12+AD12+Z12+X12+V12+R12+P12+N12+J12+H12+F12)/COUNT(AP12,AN12,AL12,AH12,AF12,AD12,Z12,X12,V12,R12,P12,N12,J12,H12,F12)</f>
        <v>107.5</v>
      </c>
      <c r="AS12" s="10">
        <f>VLOOKUP(Cumulative!AR12, 'Handicap Chart'!$A$8:$B$307, 2)</f>
        <v>74</v>
      </c>
      <c r="AT12" s="44"/>
      <c r="AU12" s="19"/>
      <c r="AV12" s="20"/>
      <c r="AW12" s="17"/>
      <c r="AX12" s="19"/>
      <c r="AY12" s="20"/>
      <c r="AZ12" s="17"/>
      <c r="BA12" s="19"/>
    </row>
    <row r="13" spans="1:53">
      <c r="A13" s="38"/>
      <c r="B13" s="13"/>
      <c r="C13" s="80" t="s">
        <v>64</v>
      </c>
      <c r="D13" s="23">
        <f t="shared" si="70"/>
        <v>85</v>
      </c>
      <c r="E13" s="36">
        <f>VLOOKUP(Cumulative!D13, 'Handicap Chart'!$A$7:$B$307, 2)</f>
        <v>92</v>
      </c>
      <c r="F13" s="10">
        <v>74</v>
      </c>
      <c r="G13" s="8">
        <f t="shared" si="71"/>
        <v>166</v>
      </c>
      <c r="I13" s="37"/>
      <c r="J13" s="10">
        <v>96</v>
      </c>
      <c r="K13" s="37">
        <f t="shared" si="72"/>
        <v>188</v>
      </c>
      <c r="L13" s="24">
        <f t="shared" si="73"/>
        <v>85</v>
      </c>
      <c r="M13" s="10">
        <f>VLOOKUP(Cumulative!L13, 'Handicap Chart'!$A$8:$B$307, 2)</f>
        <v>92</v>
      </c>
      <c r="N13" s="38"/>
      <c r="O13" s="37">
        <f t="shared" si="74"/>
        <v>92</v>
      </c>
      <c r="P13" s="13"/>
      <c r="Q13" s="37">
        <f t="shared" ref="Q13:Q17" si="86">P13+$U13</f>
        <v>92</v>
      </c>
      <c r="R13" s="13"/>
      <c r="S13" s="37">
        <f t="shared" si="66"/>
        <v>92</v>
      </c>
      <c r="T13" s="24">
        <f t="shared" ref="T13" si="87">(R13+P13+N13+J13+H13+F13)/(COUNT(R13,P13,N13,J13,H13,F13))</f>
        <v>85</v>
      </c>
      <c r="U13" s="10">
        <f>VLOOKUP(Cumulative!T13, 'Handicap Chart'!$A$8:$B$307, 2)</f>
        <v>92</v>
      </c>
      <c r="V13" s="39"/>
      <c r="W13" s="37">
        <f t="shared" si="67"/>
        <v>92</v>
      </c>
      <c r="Y13" s="37">
        <f t="shared" ref="Y13:Y17" si="88">X13+$AC13</f>
        <v>92</v>
      </c>
      <c r="AA13" s="37">
        <f t="shared" si="78"/>
        <v>92</v>
      </c>
      <c r="AB13" s="26">
        <f t="shared" ref="AB13" si="89">(Z13+X13+V13+R13+P13+N13+J13+H13+F13)/COUNT(Z13,X13,V13,R13,P13,N13,J13,H13,F13)</f>
        <v>85</v>
      </c>
      <c r="AC13" s="10">
        <f>VLOOKUP(Cumulative!AB13, 'Handicap Chart'!$A$8:$B$307, 2)</f>
        <v>92</v>
      </c>
      <c r="AD13" s="39"/>
      <c r="AE13" s="37">
        <f t="shared" si="80"/>
        <v>92</v>
      </c>
      <c r="AF13" s="13"/>
      <c r="AG13" s="37">
        <f t="shared" si="81"/>
        <v>92</v>
      </c>
      <c r="AH13" s="13"/>
      <c r="AI13" s="37">
        <f t="shared" ref="AI13:AI17" si="90">AH13+$AK13</f>
        <v>92</v>
      </c>
      <c r="AJ13" s="26">
        <f t="shared" ref="AJ13" si="91">(AH13+AF13+AD13+Z13+X13+V13+R13+P13+N13+J13+H13+F13)/COUNT(AH13,AF13,AD13,Z13,X13,V13,R13,P13,N13,J13,H13,F13)</f>
        <v>85</v>
      </c>
      <c r="AK13" s="10">
        <f>VLOOKUP(Cumulative!AJ13, 'Handicap Chart'!$A$8:$B$307, 2)</f>
        <v>92</v>
      </c>
      <c r="AL13" s="38"/>
      <c r="AM13" s="37">
        <f t="shared" ref="AM13:AM17" si="92">AL13+$AS13</f>
        <v>92</v>
      </c>
      <c r="AN13" s="13"/>
      <c r="AO13" s="37">
        <f t="shared" si="84"/>
        <v>92</v>
      </c>
      <c r="AP13" s="13"/>
      <c r="AQ13" s="37">
        <f t="shared" si="69"/>
        <v>92</v>
      </c>
      <c r="AR13" s="26">
        <f t="shared" ref="AR13" si="93">(AP13+AN13+AL13+AH13+AF13+AD13+Z13+X13+V13+R13+P13+N13+J13+H13+F13)/COUNT(AP13,AN13,AL13,AH13,AF13,AD13,Z13,X13,V13,R13,P13,N13,J13,H13,F13)</f>
        <v>85</v>
      </c>
      <c r="AS13" s="10">
        <f>VLOOKUP(Cumulative!AR13, 'Handicap Chart'!$A$8:$B$307, 2)</f>
        <v>92</v>
      </c>
      <c r="AT13" s="44"/>
      <c r="AU13" s="19"/>
      <c r="AV13" s="20"/>
      <c r="AW13" s="17"/>
      <c r="AX13" s="19"/>
      <c r="AY13" s="20"/>
      <c r="AZ13" s="17"/>
      <c r="BA13" s="19"/>
    </row>
    <row r="14" spans="1:53">
      <c r="A14" s="38"/>
      <c r="B14" s="13"/>
      <c r="C14" s="80" t="s">
        <v>65</v>
      </c>
      <c r="D14" s="23">
        <f t="shared" si="70"/>
        <v>144</v>
      </c>
      <c r="E14" s="36">
        <f>VLOOKUP(Cumulative!D14, 'Handicap Chart'!$A$7:$B$307, 2)</f>
        <v>44</v>
      </c>
      <c r="F14" s="10">
        <v>148</v>
      </c>
      <c r="G14" s="8">
        <f t="shared" si="71"/>
        <v>192</v>
      </c>
      <c r="H14" s="10">
        <v>140</v>
      </c>
      <c r="I14" s="37">
        <f t="shared" ref="I14:I16" si="94">H14+$M14</f>
        <v>184</v>
      </c>
      <c r="K14" s="37"/>
      <c r="L14" s="24">
        <f t="shared" si="73"/>
        <v>144</v>
      </c>
      <c r="M14" s="10">
        <f>VLOOKUP(Cumulative!L14, 'Handicap Chart'!$A$8:$B$307, 2)</f>
        <v>44</v>
      </c>
      <c r="N14" s="38"/>
      <c r="O14" s="37">
        <f t="shared" ref="O14:O16" si="95">N14+$U14</f>
        <v>44</v>
      </c>
      <c r="P14" s="13"/>
      <c r="Q14" s="37">
        <f t="shared" ref="Q14:Q16" si="96">P14+$U14</f>
        <v>44</v>
      </c>
      <c r="R14" s="13"/>
      <c r="S14" s="37">
        <f t="shared" ref="S14:S16" si="97">R14+$U14</f>
        <v>44</v>
      </c>
      <c r="T14" s="12">
        <f>(R14+P14+N14+J14+H14+F14)/(COUNT(R14,P14,N14,J14,H14,F14))</f>
        <v>144</v>
      </c>
      <c r="U14" s="10">
        <f>VLOOKUP(Cumulative!T14, 'Handicap Chart'!$A$8:$B$307, 2)</f>
        <v>44</v>
      </c>
      <c r="V14" s="39"/>
      <c r="W14" s="37">
        <f t="shared" ref="W14:W16" si="98">V14+$AC14</f>
        <v>44</v>
      </c>
      <c r="X14" s="13"/>
      <c r="Y14" s="37">
        <f t="shared" ref="Y14:Y16" si="99">X14+$AC14</f>
        <v>44</v>
      </c>
      <c r="Z14" s="13"/>
      <c r="AA14" s="37">
        <f t="shared" ref="AA14:AA16" si="100">Z14+$AC14</f>
        <v>44</v>
      </c>
      <c r="AB14" s="15">
        <f>(Z14+X14+V14+R14+P14+N14+J14+H14+F14)/COUNT(Z14,X14,V14,R14,P14,N14,J14,H14,F14)</f>
        <v>144</v>
      </c>
      <c r="AC14" s="10">
        <f>VLOOKUP(Cumulative!AB14, 'Handicap Chart'!$A$8:$B$307, 2)</f>
        <v>44</v>
      </c>
      <c r="AD14" s="39"/>
      <c r="AE14" s="37">
        <f t="shared" ref="AE14:AE16" si="101">AD14+$AK14</f>
        <v>44</v>
      </c>
      <c r="AF14" s="13"/>
      <c r="AG14" s="37">
        <f t="shared" ref="AG14:AG16" si="102">AF14+$AK14</f>
        <v>44</v>
      </c>
      <c r="AH14" s="13"/>
      <c r="AI14" s="37">
        <f t="shared" ref="AI14:AI16" si="103">AH14+$AK14</f>
        <v>44</v>
      </c>
      <c r="AJ14" s="15">
        <f>(AH14+AF14+AD14+Z14+X14+V14+R14+P14+N14+J14+H14+F14)/COUNT(AH14,AF14,AD14,Z14,X14,V14,R14,P14,N14,J14,H14,F14)</f>
        <v>144</v>
      </c>
      <c r="AK14" s="10">
        <f>VLOOKUP(Cumulative!AJ14, 'Handicap Chart'!$A$8:$B$307, 2)</f>
        <v>44</v>
      </c>
      <c r="AL14" s="38"/>
      <c r="AM14" s="37">
        <f t="shared" ref="AM14:AM16" si="104">AL14+$AS14</f>
        <v>44</v>
      </c>
      <c r="AO14" s="37">
        <f t="shared" ref="AO14:AO16" si="105">AN14+$AS14</f>
        <v>44</v>
      </c>
      <c r="AQ14" s="37">
        <f t="shared" ref="AQ14:AQ16" si="106">AP14+$AS14</f>
        <v>44</v>
      </c>
      <c r="AR14" s="15">
        <f>(AP14+AN14+AL14+AH14+AF14+AD14+Z14+X14+V14+R14+P14+N14+J14+H14+F14)/COUNT(AP14,AN14,AL14,AH14,AF14,AD14,Z14,X14,V14,R14,P14,N14,J14,H14,F14)</f>
        <v>144</v>
      </c>
      <c r="AS14" s="10">
        <f>VLOOKUP(Cumulative!AR14, 'Handicap Chart'!$A$8:$B$307, 2)</f>
        <v>44</v>
      </c>
      <c r="AT14" s="44"/>
      <c r="AU14" s="19"/>
      <c r="AV14" s="20"/>
      <c r="AW14" s="17"/>
      <c r="AX14" s="19"/>
      <c r="AY14" s="20"/>
      <c r="AZ14" s="17"/>
      <c r="BA14" s="19"/>
    </row>
    <row r="15" spans="1:53">
      <c r="A15" s="38"/>
      <c r="C15" s="80" t="s">
        <v>66</v>
      </c>
      <c r="D15" s="23">
        <f t="shared" si="70"/>
        <v>103.5</v>
      </c>
      <c r="E15" s="36">
        <f>VLOOKUP(Cumulative!D15, 'Handicap Chart'!$A$7:$B$307, 2)</f>
        <v>77</v>
      </c>
      <c r="G15" s="8"/>
      <c r="H15" s="10">
        <v>127</v>
      </c>
      <c r="I15" s="37">
        <f t="shared" si="94"/>
        <v>204</v>
      </c>
      <c r="J15" s="10">
        <v>80</v>
      </c>
      <c r="K15" s="37">
        <f t="shared" si="72"/>
        <v>157</v>
      </c>
      <c r="L15" s="24">
        <f t="shared" si="73"/>
        <v>103.5</v>
      </c>
      <c r="M15" s="10">
        <f>VLOOKUP(Cumulative!L15, 'Handicap Chart'!$A$8:$B$307, 2)</f>
        <v>77</v>
      </c>
      <c r="N15" s="38"/>
      <c r="O15" s="37">
        <f t="shared" si="95"/>
        <v>77</v>
      </c>
      <c r="P15" s="13"/>
      <c r="Q15" s="37">
        <f t="shared" si="96"/>
        <v>77</v>
      </c>
      <c r="R15" s="13"/>
      <c r="S15" s="37">
        <f t="shared" si="97"/>
        <v>77</v>
      </c>
      <c r="T15" s="12">
        <f t="shared" ref="T15" si="107">(R15+P15+N15+J15+H15+F15)/(COUNT(R15,P15,N15,J15,H15,F15))</f>
        <v>103.5</v>
      </c>
      <c r="U15" s="10">
        <f>VLOOKUP(Cumulative!T15, 'Handicap Chart'!$A$8:$B$307, 2)</f>
        <v>77</v>
      </c>
      <c r="V15" s="39"/>
      <c r="W15" s="37">
        <f t="shared" si="98"/>
        <v>77</v>
      </c>
      <c r="X15" s="13"/>
      <c r="Y15" s="37">
        <f t="shared" si="99"/>
        <v>77</v>
      </c>
      <c r="Z15" s="13"/>
      <c r="AA15" s="37">
        <f t="shared" si="100"/>
        <v>77</v>
      </c>
      <c r="AB15" s="15">
        <f t="shared" ref="AB15" si="108">(Z15+X15+V15+R15+P15+N15+J15+H15+F15)/COUNT(Z15,X15,V15,R15,P15,N15,J15,H15,F15)</f>
        <v>103.5</v>
      </c>
      <c r="AC15" s="10">
        <f>VLOOKUP(Cumulative!AB15, 'Handicap Chart'!$A$8:$B$307, 2)</f>
        <v>77</v>
      </c>
      <c r="AD15" s="39"/>
      <c r="AE15" s="37">
        <f t="shared" si="101"/>
        <v>77</v>
      </c>
      <c r="AF15" s="13"/>
      <c r="AG15" s="37">
        <f t="shared" si="102"/>
        <v>77</v>
      </c>
      <c r="AH15" s="13"/>
      <c r="AI15" s="37">
        <f t="shared" si="103"/>
        <v>77</v>
      </c>
      <c r="AJ15" s="15">
        <f t="shared" ref="AJ15" si="109">(AH15+AF15+AD15+Z15+X15+V15+R15+P15+N15+J15+H15+F15)/COUNT(AH15,AF15,AD15,Z15,X15,V15,R15,P15,N15,J15,H15,F15)</f>
        <v>103.5</v>
      </c>
      <c r="AK15" s="10">
        <f>VLOOKUP(Cumulative!AJ15, 'Handicap Chart'!$A$8:$B$307, 2)</f>
        <v>77</v>
      </c>
      <c r="AL15" s="38"/>
      <c r="AM15" s="37">
        <f t="shared" si="104"/>
        <v>77</v>
      </c>
      <c r="AN15" s="13"/>
      <c r="AO15" s="37">
        <f t="shared" si="105"/>
        <v>77</v>
      </c>
      <c r="AP15" s="13"/>
      <c r="AQ15" s="37">
        <f t="shared" si="106"/>
        <v>77</v>
      </c>
      <c r="AR15" s="15">
        <f t="shared" ref="AR15" si="110">(AP15+AN15+AL15+AH15+AF15+AD15+Z15+X15+V15+R15+P15+N15+J15+H15+F15)/COUNT(AP15,AN15,AL15,AH15,AF15,AD15,Z15,X15,V15,R15,P15,N15,J15,H15,F15)</f>
        <v>103.5</v>
      </c>
      <c r="AS15" s="10">
        <f>VLOOKUP(Cumulative!AR15, 'Handicap Chart'!$A$8:$B$307, 2)</f>
        <v>77</v>
      </c>
      <c r="AT15" s="44"/>
      <c r="AU15" s="19"/>
      <c r="AV15" s="20"/>
      <c r="AW15" s="17"/>
      <c r="AX15" s="19"/>
      <c r="AY15" s="20"/>
      <c r="AZ15" s="17"/>
      <c r="BA15" s="19"/>
    </row>
    <row r="16" spans="1:53">
      <c r="A16" s="38"/>
      <c r="C16" s="80" t="s">
        <v>67</v>
      </c>
      <c r="D16" s="23">
        <f t="shared" si="70"/>
        <v>83.5</v>
      </c>
      <c r="E16" s="36">
        <f>VLOOKUP(Cumulative!D16, 'Handicap Chart'!$A$7:$B$307, 2)</f>
        <v>93</v>
      </c>
      <c r="G16" s="8"/>
      <c r="H16" s="10">
        <v>69</v>
      </c>
      <c r="I16" s="37">
        <f t="shared" si="94"/>
        <v>162</v>
      </c>
      <c r="J16" s="10">
        <v>98</v>
      </c>
      <c r="K16" s="37">
        <f t="shared" si="72"/>
        <v>191</v>
      </c>
      <c r="L16" s="24">
        <f t="shared" si="73"/>
        <v>83.5</v>
      </c>
      <c r="M16" s="10">
        <f>VLOOKUP(Cumulative!L16, 'Handicap Chart'!$A$8:$B$307, 2)</f>
        <v>93</v>
      </c>
      <c r="N16" s="38"/>
      <c r="O16" s="37">
        <f t="shared" si="95"/>
        <v>93</v>
      </c>
      <c r="P16" s="13"/>
      <c r="Q16" s="37">
        <f t="shared" si="96"/>
        <v>93</v>
      </c>
      <c r="R16" s="13"/>
      <c r="S16" s="37">
        <f t="shared" si="97"/>
        <v>93</v>
      </c>
      <c r="T16" s="12">
        <f t="shared" ref="T16" si="111">(R16+P16+N16+J16+H16+F16)/(COUNT(R16,P16,N16,J16,H16,F16))</f>
        <v>83.5</v>
      </c>
      <c r="U16" s="10">
        <f>VLOOKUP(Cumulative!T16, 'Handicap Chart'!$A$8:$B$307, 2)</f>
        <v>93</v>
      </c>
      <c r="V16" s="39"/>
      <c r="W16" s="37">
        <f t="shared" si="98"/>
        <v>93</v>
      </c>
      <c r="X16" s="13"/>
      <c r="Y16" s="37">
        <f t="shared" si="99"/>
        <v>93</v>
      </c>
      <c r="Z16" s="13"/>
      <c r="AA16" s="37">
        <f t="shared" si="100"/>
        <v>93</v>
      </c>
      <c r="AB16" s="15">
        <f t="shared" ref="AB16" si="112">(Z16+X16+V16+R16+P16+N16+J16+H16+F16)/COUNT(Z16,X16,V16,R16,P16,N16,J16,H16,F16)</f>
        <v>83.5</v>
      </c>
      <c r="AC16" s="10">
        <f>VLOOKUP(Cumulative!AB16, 'Handicap Chart'!$A$8:$B$307, 2)</f>
        <v>93</v>
      </c>
      <c r="AD16" s="39"/>
      <c r="AE16" s="37">
        <f t="shared" si="101"/>
        <v>93</v>
      </c>
      <c r="AF16" s="13"/>
      <c r="AG16" s="37">
        <f t="shared" si="102"/>
        <v>93</v>
      </c>
      <c r="AH16" s="13"/>
      <c r="AI16" s="37">
        <f t="shared" si="103"/>
        <v>93</v>
      </c>
      <c r="AJ16" s="15">
        <f t="shared" ref="AJ16" si="113">(AH16+AF16+AD16+Z16+X16+V16+R16+P16+N16+J16+H16+F16)/COUNT(AH16,AF16,AD16,Z16,X16,V16,R16,P16,N16,J16,H16,F16)</f>
        <v>83.5</v>
      </c>
      <c r="AK16" s="10">
        <f>VLOOKUP(Cumulative!AJ16, 'Handicap Chart'!$A$8:$B$307, 2)</f>
        <v>93</v>
      </c>
      <c r="AL16" s="38"/>
      <c r="AM16" s="37">
        <f t="shared" si="104"/>
        <v>93</v>
      </c>
      <c r="AN16" s="13"/>
      <c r="AO16" s="37">
        <f t="shared" si="105"/>
        <v>93</v>
      </c>
      <c r="AP16" s="13"/>
      <c r="AQ16" s="37">
        <f t="shared" si="106"/>
        <v>93</v>
      </c>
      <c r="AR16" s="15">
        <f t="shared" ref="AR16" si="114">(AP16+AN16+AL16+AH16+AF16+AD16+Z16+X16+V16+R16+P16+N16+J16+H16+F16)/COUNT(AP16,AN16,AL16,AH16,AF16,AD16,Z16,X16,V16,R16,P16,N16,J16,H16,F16)</f>
        <v>83.5</v>
      </c>
      <c r="AS16" s="10">
        <f>VLOOKUP(Cumulative!AR16, 'Handicap Chart'!$A$8:$B$307, 2)</f>
        <v>93</v>
      </c>
      <c r="AT16" s="44"/>
      <c r="AU16" s="19"/>
      <c r="AV16" s="20"/>
      <c r="AW16" s="17"/>
      <c r="AX16" s="19"/>
      <c r="AY16" s="20"/>
      <c r="AZ16" s="17"/>
      <c r="BA16" s="19"/>
    </row>
    <row r="17" spans="1:53">
      <c r="A17" s="38"/>
      <c r="B17" s="13"/>
      <c r="C17" s="13"/>
      <c r="D17" s="23"/>
      <c r="E17" s="36"/>
      <c r="G17" s="8"/>
      <c r="I17" s="37"/>
      <c r="K17" s="37"/>
      <c r="L17" s="24"/>
      <c r="N17" s="38"/>
      <c r="O17" s="37" t="e">
        <f t="shared" si="74"/>
        <v>#DIV/0!</v>
      </c>
      <c r="P17" s="13"/>
      <c r="Q17" s="37" t="e">
        <f t="shared" si="86"/>
        <v>#DIV/0!</v>
      </c>
      <c r="R17" s="13"/>
      <c r="S17" s="37" t="e">
        <f t="shared" si="66"/>
        <v>#DIV/0!</v>
      </c>
      <c r="T17" s="12" t="e">
        <f>(R17+P17+N17+J17+H17+F17)/(COUNT(R17,P17,N17,J17,H17,F17))</f>
        <v>#DIV/0!</v>
      </c>
      <c r="U17" s="10" t="e">
        <f>VLOOKUP(Cumulative!T17, 'Handicap Chart'!$A$8:$B$307, 2)</f>
        <v>#DIV/0!</v>
      </c>
      <c r="V17" s="39"/>
      <c r="W17" s="37" t="e">
        <f t="shared" si="67"/>
        <v>#DIV/0!</v>
      </c>
      <c r="X17" s="13"/>
      <c r="Y17" s="37" t="e">
        <f t="shared" si="88"/>
        <v>#DIV/0!</v>
      </c>
      <c r="Z17" s="13"/>
      <c r="AA17" s="37" t="e">
        <f t="shared" si="78"/>
        <v>#DIV/0!</v>
      </c>
      <c r="AB17" s="15" t="e">
        <f>(Z17+X17+V17+R17+P17+N17+J17+H17+F17)/COUNT(Z17,X17,V17,R17,P17,N17,J17,H17,F17)</f>
        <v>#DIV/0!</v>
      </c>
      <c r="AC17" s="10" t="e">
        <f>VLOOKUP(Cumulative!AB17, 'Handicap Chart'!$A$8:$B$307, 2)</f>
        <v>#DIV/0!</v>
      </c>
      <c r="AD17" s="39"/>
      <c r="AE17" s="37" t="e">
        <f t="shared" si="80"/>
        <v>#DIV/0!</v>
      </c>
      <c r="AF17" s="13"/>
      <c r="AG17" s="37" t="e">
        <f t="shared" si="81"/>
        <v>#DIV/0!</v>
      </c>
      <c r="AH17" s="13"/>
      <c r="AI17" s="37" t="e">
        <f t="shared" si="90"/>
        <v>#DIV/0!</v>
      </c>
      <c r="AJ17" s="15" t="e">
        <f>(AH17+AF17+AD17+Z17+X17+V17+R17+P17+N17+J17+H17+F17)/COUNT(AH17,AF17,AD17,Z17,X17,V17,R17,P17,N17,J17,H17,F17)</f>
        <v>#DIV/0!</v>
      </c>
      <c r="AK17" s="10" t="e">
        <f>VLOOKUP(Cumulative!AJ17, 'Handicap Chart'!$A$8:$B$307, 2)</f>
        <v>#DIV/0!</v>
      </c>
      <c r="AL17" s="38"/>
      <c r="AM17" s="37" t="e">
        <f t="shared" si="92"/>
        <v>#DIV/0!</v>
      </c>
      <c r="AO17" s="37" t="e">
        <f t="shared" si="84"/>
        <v>#DIV/0!</v>
      </c>
      <c r="AQ17" s="37" t="e">
        <f t="shared" si="69"/>
        <v>#DIV/0!</v>
      </c>
      <c r="AR17" s="15" t="e">
        <f>(AP17+AN17+AL17+AH17+AF17+AD17+Z17+X17+V17+R17+P17+N17+J17+H17+F17)/COUNT(AP17,AN17,AL17,AH17,AF17,AD17,Z17,X17,V17,R17,P17,N17,J17,H17,F17)</f>
        <v>#DIV/0!</v>
      </c>
      <c r="AS17" s="10" t="e">
        <f>VLOOKUP(Cumulative!AR17, 'Handicap Chart'!$A$8:$B$307, 2)</f>
        <v>#DIV/0!</v>
      </c>
      <c r="AT17" s="44"/>
      <c r="AU17" s="19"/>
      <c r="AV17" s="20"/>
      <c r="AW17" s="17"/>
      <c r="AX17" s="19"/>
      <c r="AY17" s="20"/>
      <c r="AZ17" s="17"/>
      <c r="BA17" s="19"/>
    </row>
    <row r="18" spans="1:53">
      <c r="A18" s="38"/>
      <c r="B18" s="13"/>
      <c r="C18" s="13"/>
      <c r="D18" s="23"/>
      <c r="E18" s="36"/>
      <c r="G18" s="8"/>
      <c r="I18" s="37"/>
      <c r="K18" s="37"/>
      <c r="L18" s="24"/>
      <c r="N18" s="38"/>
      <c r="O18" s="37"/>
      <c r="P18" s="13"/>
      <c r="Q18" s="13"/>
      <c r="R18" s="13"/>
      <c r="S18" s="13"/>
      <c r="V18" s="39"/>
      <c r="W18" s="42"/>
      <c r="AB18" s="15"/>
      <c r="AD18" s="39"/>
      <c r="AE18" s="42"/>
      <c r="AF18" s="13"/>
      <c r="AG18" s="13"/>
      <c r="AH18" s="13"/>
      <c r="AI18" s="13"/>
      <c r="AJ18" s="15"/>
      <c r="AK18" s="13"/>
      <c r="AL18" s="38"/>
      <c r="AM18" s="37"/>
      <c r="AR18" s="15"/>
      <c r="AT18" s="44"/>
      <c r="AU18" s="19"/>
      <c r="AV18" s="20"/>
      <c r="AW18" s="17"/>
      <c r="AX18" s="19"/>
      <c r="AY18" s="20"/>
      <c r="AZ18" s="17"/>
      <c r="BA18" s="19"/>
    </row>
    <row r="19" spans="1:53" s="30" customFormat="1" ht="15.75" thickBot="1">
      <c r="A19" s="53">
        <v>2</v>
      </c>
      <c r="B19" s="22"/>
      <c r="C19" s="30" t="s">
        <v>37</v>
      </c>
      <c r="D19" s="52"/>
      <c r="E19" s="52"/>
      <c r="F19" s="55"/>
      <c r="G19" s="68">
        <f>SUM(G11:G18)</f>
        <v>677</v>
      </c>
      <c r="H19" s="51"/>
      <c r="I19" s="68">
        <f>SUM(I11:I18)</f>
        <v>762</v>
      </c>
      <c r="J19" s="51"/>
      <c r="K19" s="68">
        <f>SUM(K11:K18)</f>
        <v>736</v>
      </c>
      <c r="L19" s="56" t="e">
        <f>(F19+H19+J19)/(COUNT(F19,H19,J19))</f>
        <v>#DIV/0!</v>
      </c>
      <c r="M19" s="51" t="e">
        <f>VLOOKUP(Cumulative!L19, 'Handicap Chart'!A18:B318, 2)</f>
        <v>#DIV/0!</v>
      </c>
      <c r="N19" s="55"/>
      <c r="O19" s="68" t="e">
        <f>SUM(O11:O18)</f>
        <v>#DIV/0!</v>
      </c>
      <c r="P19" s="51"/>
      <c r="Q19" s="68" t="e">
        <f>SUM(Q11:Q18)</f>
        <v>#DIV/0!</v>
      </c>
      <c r="R19" s="51"/>
      <c r="S19" s="68" t="e">
        <f>SUM(S11:S18)</f>
        <v>#DIV/0!</v>
      </c>
      <c r="T19" s="56" t="e">
        <f>(N19+P19+R19)/(COUNT(N19,P19,R19))</f>
        <v>#DIV/0!</v>
      </c>
      <c r="U19" s="51" t="e">
        <f>VLOOKUP(Cumulative!T19, 'Handicap Chart'!I18:J318, 2)</f>
        <v>#DIV/0!</v>
      </c>
      <c r="V19" s="55"/>
      <c r="W19" s="68" t="e">
        <f>SUM(W11:W18)</f>
        <v>#DIV/0!</v>
      </c>
      <c r="X19" s="51"/>
      <c r="Y19" s="68" t="e">
        <f>SUM(Y11:Y18)</f>
        <v>#DIV/0!</v>
      </c>
      <c r="Z19" s="51"/>
      <c r="AA19" s="68" t="e">
        <f>SUM(AA11:AA18)</f>
        <v>#DIV/0!</v>
      </c>
      <c r="AB19" s="56" t="e">
        <f>(V19+X19+Z19)/(COUNT(V19,X19,Z19))</f>
        <v>#DIV/0!</v>
      </c>
      <c r="AC19" s="51" t="e">
        <f>VLOOKUP(Cumulative!AB19, 'Handicap Chart'!Q18:R318, 2)</f>
        <v>#DIV/0!</v>
      </c>
      <c r="AD19" s="55"/>
      <c r="AE19" s="68" t="e">
        <f>SUM(AE11:AE18)</f>
        <v>#DIV/0!</v>
      </c>
      <c r="AF19" s="51"/>
      <c r="AG19" s="68" t="e">
        <f>SUM(AG11:AG18)</f>
        <v>#DIV/0!</v>
      </c>
      <c r="AH19" s="51"/>
      <c r="AI19" s="68" t="e">
        <f>SUM(AI11:AI18)</f>
        <v>#DIV/0!</v>
      </c>
      <c r="AJ19" s="56"/>
      <c r="AK19" s="51"/>
      <c r="AL19" s="55"/>
      <c r="AM19" s="68" t="e">
        <f>SUM(AM11:AM18)</f>
        <v>#DIV/0!</v>
      </c>
      <c r="AN19" s="51"/>
      <c r="AO19" s="68" t="e">
        <f>SUM(AO11:AO18)</f>
        <v>#DIV/0!</v>
      </c>
      <c r="AP19" s="51"/>
      <c r="AQ19" s="68" t="e">
        <f>SUM(AQ11:AQ18)</f>
        <v>#DIV/0!</v>
      </c>
      <c r="AR19" s="56" t="e">
        <f>(AL19+AN19+AP19)/(COUNT(AL19,AN19,AP19))</f>
        <v>#DIV/0!</v>
      </c>
      <c r="AS19" s="51" t="e">
        <f>VLOOKUP(Cumulative!AR19, 'Handicap Chart'!AG18:AH318, 2)</f>
        <v>#DIV/0!</v>
      </c>
      <c r="AT19" s="45"/>
      <c r="AU19" s="32"/>
      <c r="AV19" s="33"/>
      <c r="AW19" s="31"/>
      <c r="AX19" s="32"/>
      <c r="AY19" s="33"/>
      <c r="AZ19" s="31"/>
      <c r="BA19" s="32"/>
    </row>
    <row r="20" spans="1:53" s="71" customFormat="1">
      <c r="A20" s="70"/>
      <c r="D20" s="69"/>
      <c r="E20" s="69"/>
      <c r="F20" s="70"/>
      <c r="G20" s="74"/>
      <c r="I20" s="74"/>
      <c r="K20" s="74"/>
      <c r="L20" s="72"/>
      <c r="N20" s="70"/>
      <c r="O20" s="74"/>
      <c r="Q20" s="74"/>
      <c r="S20" s="74"/>
      <c r="T20" s="72"/>
      <c r="V20" s="70"/>
      <c r="W20" s="74"/>
      <c r="Y20" s="74"/>
      <c r="AA20" s="74"/>
      <c r="AB20" s="72"/>
      <c r="AD20" s="70"/>
      <c r="AE20" s="74"/>
      <c r="AG20" s="74"/>
      <c r="AI20" s="74"/>
      <c r="AJ20" s="72"/>
      <c r="AL20" s="70"/>
      <c r="AM20" s="74"/>
      <c r="AO20" s="74"/>
      <c r="AQ20" s="74"/>
      <c r="AR20" s="72"/>
      <c r="AT20" s="75"/>
      <c r="AU20" s="76"/>
      <c r="AV20" s="77"/>
      <c r="AW20" s="78"/>
      <c r="AX20" s="76"/>
      <c r="AY20" s="77"/>
      <c r="AZ20" s="78"/>
      <c r="BA20" s="76"/>
    </row>
    <row r="21" spans="1:53">
      <c r="A21" s="38">
        <v>3</v>
      </c>
      <c r="B21" s="34" t="s">
        <v>68</v>
      </c>
      <c r="C21" s="80" t="s">
        <v>87</v>
      </c>
      <c r="D21" s="11">
        <f t="shared" ref="D21" si="115">(F21+H21+J21+N21+P21+R21+V21+X21+Z21+AD21+AF21+AH21+AL21+AN21+AP21)/COUNT(F21,H21,J21,N21,P21,R21,V21,X21,Z21,AD21,AF21,AH21,AL21,AN21,AP21)</f>
        <v>140.66666666666666</v>
      </c>
      <c r="E21" s="36">
        <f>VLOOKUP(Cumulative!D21, 'Handicap Chart'!$A$7:$B$307, 2)</f>
        <v>48</v>
      </c>
      <c r="F21" s="10">
        <v>150</v>
      </c>
      <c r="G21" s="8">
        <f t="shared" ref="G21" si="116">F21+$M21</f>
        <v>198</v>
      </c>
      <c r="H21" s="10">
        <v>123</v>
      </c>
      <c r="I21" s="37">
        <f>H21+$M21</f>
        <v>171</v>
      </c>
      <c r="J21" s="10">
        <v>149</v>
      </c>
      <c r="K21" s="8">
        <f t="shared" ref="K21" si="117">J21+$M21</f>
        <v>197</v>
      </c>
      <c r="L21" s="12">
        <f t="shared" ref="L21" si="118">(F21+H21+J21)/(COUNT(F21,H21,J21))</f>
        <v>140.66666666666666</v>
      </c>
      <c r="M21" s="10">
        <f>VLOOKUP(Cumulative!L21, 'Handicap Chart'!$A$8:$B$307, 2)</f>
        <v>48</v>
      </c>
      <c r="N21" s="38"/>
      <c r="O21" s="37">
        <f t="shared" ref="O21:Q24" si="119">N21+$U21</f>
        <v>48</v>
      </c>
      <c r="P21" s="13"/>
      <c r="Q21" s="37">
        <f t="shared" si="119"/>
        <v>48</v>
      </c>
      <c r="R21" s="13"/>
      <c r="S21" s="37">
        <f t="shared" ref="S21:S24" si="120">R21+$U21</f>
        <v>48</v>
      </c>
      <c r="T21" s="12">
        <f t="shared" ref="T21:T24" si="121">(R21+P21+N21+J21+H21+F21)/(COUNT(R21,P21,N21,J21,H21,F21))</f>
        <v>140.66666666666666</v>
      </c>
      <c r="U21" s="10">
        <f>VLOOKUP(Cumulative!T21, 'Handicap Chart'!$A$8:$B$307, 2)</f>
        <v>48</v>
      </c>
      <c r="V21" s="39"/>
      <c r="W21" s="37">
        <f t="shared" ref="W21:W24" si="122">V21+$AC21</f>
        <v>48</v>
      </c>
      <c r="X21" s="13"/>
      <c r="Y21" s="37">
        <f t="shared" ref="Y21:Y24" si="123">X21+$AC21</f>
        <v>48</v>
      </c>
      <c r="Z21" s="13"/>
      <c r="AA21" s="37">
        <f t="shared" ref="AA21:AA24" si="124">Z21+$AC21</f>
        <v>48</v>
      </c>
      <c r="AB21" s="15">
        <f t="shared" ref="AB21:AB24" si="125">(Z21+X21+V21+R21+P21+N21+J21+H21+F21)/COUNT(Z21,X21,V21,R21,P21,N21,J21,H21,F21)</f>
        <v>140.66666666666666</v>
      </c>
      <c r="AC21" s="10">
        <f>VLOOKUP(Cumulative!AB21, 'Handicap Chart'!$A$8:$B$307, 2)</f>
        <v>48</v>
      </c>
      <c r="AD21" s="39"/>
      <c r="AE21" s="37">
        <f t="shared" ref="AE21:AE24" si="126">AD21+$AK21</f>
        <v>48</v>
      </c>
      <c r="AF21" s="13"/>
      <c r="AG21" s="37">
        <f t="shared" ref="AG21:AG24" si="127">AF21+$AK21</f>
        <v>48</v>
      </c>
      <c r="AH21" s="13"/>
      <c r="AI21" s="37">
        <f t="shared" ref="AI21:AI24" si="128">AH21+$AK21</f>
        <v>48</v>
      </c>
      <c r="AJ21" s="15">
        <f t="shared" ref="AJ21" si="129">(AH21+AF21+AD21+Z21+X21+V21+R21+P21+N21+J21+H21+F21)/COUNT(AH21,AF21,AD21,Z21,X21,V21,R21,P21,N21,J21,H21,F21)</f>
        <v>140.66666666666666</v>
      </c>
      <c r="AK21" s="10">
        <f>VLOOKUP(Cumulative!AJ21, 'Handicap Chart'!$A$8:$B$307, 2)</f>
        <v>48</v>
      </c>
      <c r="AL21" s="38"/>
      <c r="AM21" s="37">
        <f t="shared" ref="AM21" si="130">AL21+$AS21</f>
        <v>48</v>
      </c>
      <c r="AN21" s="13"/>
      <c r="AO21" s="37">
        <f t="shared" ref="AO21" si="131">AN21+$AS21</f>
        <v>48</v>
      </c>
      <c r="AP21" s="13"/>
      <c r="AQ21" s="37">
        <f t="shared" ref="AQ21:AQ24" si="132">AP21+$AS21</f>
        <v>48</v>
      </c>
      <c r="AR21" s="15">
        <f t="shared" ref="AR21" si="133">(AP21+AN21+AL21+AH21+AF21+AD21+Z21+X21+V21+R21+P21+N21+J21+H21+F21)/COUNT(AP21,AN21,AL21,AH21,AF21,AD21,Z21,X21,V21,R21,P21,N21,J21,H21,F21)</f>
        <v>140.66666666666666</v>
      </c>
      <c r="AS21" s="10">
        <f>VLOOKUP(Cumulative!AR21, 'Handicap Chart'!$A$8:$B$307, 2)</f>
        <v>48</v>
      </c>
      <c r="AT21" s="44"/>
      <c r="AU21" s="19"/>
      <c r="AV21" s="20"/>
      <c r="AW21" s="17"/>
      <c r="AX21" s="19"/>
      <c r="AY21" s="20"/>
      <c r="AZ21" s="17"/>
      <c r="BA21" s="19"/>
    </row>
    <row r="22" spans="1:53">
      <c r="A22" s="38"/>
      <c r="C22" s="80" t="s">
        <v>84</v>
      </c>
      <c r="D22" s="11">
        <f t="shared" ref="D22" si="134">(F22+H22+J22+N22+P22+R22+V22+X22+Z22+AD22+AF22+AH22+AL22+AN22+AP22)/COUNT(F22,H22,J22,N22,P22,R22,V22,X22,Z22,AD22,AF22,AH22,AL22,AN22,AP22)</f>
        <v>90</v>
      </c>
      <c r="E22" s="36">
        <f>VLOOKUP(Cumulative!D22, 'Handicap Chart'!$A$7:$B$307, 2)</f>
        <v>88</v>
      </c>
      <c r="F22" s="10">
        <v>88</v>
      </c>
      <c r="G22" s="8">
        <f t="shared" ref="G22" si="135">F22+$M22</f>
        <v>176</v>
      </c>
      <c r="H22" s="10">
        <v>74</v>
      </c>
      <c r="I22" s="37">
        <f>H22+$M22</f>
        <v>162</v>
      </c>
      <c r="J22" s="10">
        <v>108</v>
      </c>
      <c r="K22" s="8">
        <f t="shared" ref="K22" si="136">J22+$M22</f>
        <v>196</v>
      </c>
      <c r="L22" s="12">
        <f t="shared" ref="L22" si="137">(F22+H22+J22)/(COUNT(F22,H22,J22))</f>
        <v>90</v>
      </c>
      <c r="M22" s="10">
        <f>VLOOKUP(Cumulative!L22, 'Handicap Chart'!$A$8:$B$307, 2)</f>
        <v>88</v>
      </c>
      <c r="N22" s="38"/>
      <c r="O22" s="37">
        <f t="shared" ref="O22" si="138">N22+$U22</f>
        <v>88</v>
      </c>
      <c r="P22" s="13"/>
      <c r="Q22" s="37">
        <f t="shared" ref="Q22" si="139">P22+$U22</f>
        <v>88</v>
      </c>
      <c r="R22" s="13"/>
      <c r="S22" s="37">
        <f t="shared" ref="S22" si="140">R22+$U22</f>
        <v>88</v>
      </c>
      <c r="T22" s="12">
        <f t="shared" ref="T22" si="141">(R22+P22+N22+J22+H22+F22)/(COUNT(R22,P22,N22,J22,H22,F22))</f>
        <v>90</v>
      </c>
      <c r="U22" s="10">
        <f>VLOOKUP(Cumulative!T22, 'Handicap Chart'!$A$8:$B$307, 2)</f>
        <v>88</v>
      </c>
      <c r="V22" s="39"/>
      <c r="W22" s="37">
        <f t="shared" ref="W22" si="142">V22+$AC22</f>
        <v>88</v>
      </c>
      <c r="X22" s="13"/>
      <c r="Y22" s="37">
        <f t="shared" ref="Y22" si="143">X22+$AC22</f>
        <v>88</v>
      </c>
      <c r="Z22" s="13"/>
      <c r="AA22" s="37">
        <f t="shared" ref="AA22" si="144">Z22+$AC22</f>
        <v>88</v>
      </c>
      <c r="AB22" s="15">
        <f t="shared" ref="AB22" si="145">(Z22+X22+V22+R22+P22+N22+J22+H22+F22)/COUNT(Z22,X22,V22,R22,P22,N22,J22,H22,F22)</f>
        <v>90</v>
      </c>
      <c r="AC22" s="10">
        <f>VLOOKUP(Cumulative!AB22, 'Handicap Chart'!$A$8:$B$307, 2)</f>
        <v>88</v>
      </c>
      <c r="AD22" s="39"/>
      <c r="AE22" s="37">
        <f t="shared" ref="AE22" si="146">AD22+$AK22</f>
        <v>88</v>
      </c>
      <c r="AF22" s="13"/>
      <c r="AG22" s="37">
        <f t="shared" ref="AG22" si="147">AF22+$AK22</f>
        <v>88</v>
      </c>
      <c r="AH22" s="13"/>
      <c r="AI22" s="37">
        <f t="shared" ref="AI22" si="148">AH22+$AK22</f>
        <v>88</v>
      </c>
      <c r="AJ22" s="15">
        <f t="shared" ref="AJ22" si="149">(AH22+AF22+AD22+Z22+X22+V22+R22+P22+N22+J22+H22+F22)/COUNT(AH22,AF22,AD22,Z22,X22,V22,R22,P22,N22,J22,H22,F22)</f>
        <v>90</v>
      </c>
      <c r="AK22" s="10">
        <f>VLOOKUP(Cumulative!AJ22, 'Handicap Chart'!$A$8:$B$307, 2)</f>
        <v>88</v>
      </c>
      <c r="AL22" s="38"/>
      <c r="AM22" s="37">
        <f t="shared" ref="AM22" si="150">AL22+$AS22</f>
        <v>88</v>
      </c>
      <c r="AN22" s="13"/>
      <c r="AO22" s="37">
        <f t="shared" ref="AO22" si="151">AN22+$AS22</f>
        <v>88</v>
      </c>
      <c r="AP22" s="13"/>
      <c r="AQ22" s="37">
        <f t="shared" ref="AQ22" si="152">AP22+$AS22</f>
        <v>88</v>
      </c>
      <c r="AR22" s="15">
        <f t="shared" ref="AR22" si="153">(AP22+AN22+AL22+AH22+AF22+AD22+Z22+X22+V22+R22+P22+N22+J22+H22+F22)/COUNT(AP22,AN22,AL22,AH22,AF22,AD22,Z22,X22,V22,R22,P22,N22,J22,H22,F22)</f>
        <v>90</v>
      </c>
      <c r="AS22" s="10">
        <f>VLOOKUP(Cumulative!AR22, 'Handicap Chart'!$A$8:$B$307, 2)</f>
        <v>88</v>
      </c>
      <c r="AT22" s="44"/>
      <c r="AU22" s="19"/>
      <c r="AV22" s="20"/>
      <c r="AW22" s="17"/>
      <c r="AX22" s="19"/>
      <c r="AY22" s="20"/>
      <c r="AZ22" s="17"/>
      <c r="BA22" s="19"/>
    </row>
    <row r="23" spans="1:53">
      <c r="A23" s="38"/>
      <c r="C23" s="80" t="s">
        <v>85</v>
      </c>
      <c r="D23" s="11">
        <f t="shared" ref="D23:D24" si="154">(F23+H23+J23+N23+P23+R23+V23+X23+Z23+AD23+AF23+AH23+AL23+AN23+AP23)/COUNT(F23,H23,J23,N23,P23,R23,V23,X23,Z23,AD23,AF23,AH23,AL23,AN23,AP23)</f>
        <v>67</v>
      </c>
      <c r="E23" s="36">
        <f>VLOOKUP(Cumulative!D23, 'Handicap Chart'!$A$7:$B$307, 2)</f>
        <v>96</v>
      </c>
      <c r="F23" s="10">
        <v>65</v>
      </c>
      <c r="G23" s="8">
        <f t="shared" ref="G23:G24" si="155">F23+$M23</f>
        <v>161</v>
      </c>
      <c r="H23" s="10">
        <v>67</v>
      </c>
      <c r="I23" s="37">
        <f t="shared" ref="I23:I24" si="156">H23+$M23</f>
        <v>163</v>
      </c>
      <c r="J23" s="10">
        <v>69</v>
      </c>
      <c r="K23" s="8">
        <f t="shared" ref="K23:K24" si="157">J23+$M23</f>
        <v>165</v>
      </c>
      <c r="L23" s="12">
        <f t="shared" ref="L23:L24" si="158">(F23+H23+J23)/(COUNT(F23,H23,J23))</f>
        <v>67</v>
      </c>
      <c r="M23" s="10">
        <f>VLOOKUP(Cumulative!L23, 'Handicap Chart'!$A$8:$B$307, 2)</f>
        <v>96</v>
      </c>
      <c r="N23" s="38"/>
      <c r="O23" s="37">
        <f t="shared" si="119"/>
        <v>96</v>
      </c>
      <c r="P23" s="13"/>
      <c r="Q23" s="37">
        <f t="shared" si="119"/>
        <v>96</v>
      </c>
      <c r="R23" s="13"/>
      <c r="S23" s="37">
        <f t="shared" si="120"/>
        <v>96</v>
      </c>
      <c r="T23" s="12">
        <f t="shared" si="121"/>
        <v>67</v>
      </c>
      <c r="U23" s="10">
        <f>VLOOKUP(Cumulative!T23, 'Handicap Chart'!$A$8:$B$307, 2)</f>
        <v>96</v>
      </c>
      <c r="V23" s="39"/>
      <c r="W23" s="37">
        <f t="shared" si="122"/>
        <v>96</v>
      </c>
      <c r="X23" s="13"/>
      <c r="Y23" s="37">
        <f t="shared" si="123"/>
        <v>96</v>
      </c>
      <c r="Z23" s="13"/>
      <c r="AA23" s="37">
        <f t="shared" si="124"/>
        <v>96</v>
      </c>
      <c r="AB23" s="15">
        <f t="shared" si="125"/>
        <v>67</v>
      </c>
      <c r="AC23" s="10">
        <f>VLOOKUP(Cumulative!AB23, 'Handicap Chart'!$A$8:$B$307, 2)</f>
        <v>96</v>
      </c>
      <c r="AD23" s="39"/>
      <c r="AE23" s="37">
        <f t="shared" si="126"/>
        <v>96</v>
      </c>
      <c r="AF23" s="13"/>
      <c r="AG23" s="37">
        <f t="shared" si="127"/>
        <v>96</v>
      </c>
      <c r="AH23" s="13"/>
      <c r="AI23" s="37">
        <f t="shared" si="128"/>
        <v>96</v>
      </c>
      <c r="AJ23" s="15">
        <f t="shared" ref="AJ23:AJ24" si="159">(AH23+AF23+AD23+Z23+X23+V23+R23+P23+N23+J23+H23+F23)/COUNT(AH23,AF23,AD23,Z23,X23,V23,R23,P23,N23,J23,H23,F23)</f>
        <v>67</v>
      </c>
      <c r="AK23" s="10">
        <f>VLOOKUP(Cumulative!AJ23, 'Handicap Chart'!$A$8:$B$307, 2)</f>
        <v>96</v>
      </c>
      <c r="AL23" s="38"/>
      <c r="AM23" s="37">
        <f t="shared" ref="AM23:AM24" si="160">AL23+$AS23</f>
        <v>96</v>
      </c>
      <c r="AN23" s="13"/>
      <c r="AO23" s="37">
        <f t="shared" ref="AO23:AO24" si="161">AN23+$AS23</f>
        <v>96</v>
      </c>
      <c r="AP23" s="13"/>
      <c r="AQ23" s="37">
        <f t="shared" si="132"/>
        <v>96</v>
      </c>
      <c r="AR23" s="15">
        <f t="shared" ref="AR23:AR24" si="162">(AP23+AN23+AL23+AH23+AF23+AD23+Z23+X23+V23+R23+P23+N23+J23+H23+F23)/COUNT(AP23,AN23,AL23,AH23,AF23,AD23,Z23,X23,V23,R23,P23,N23,J23,H23,F23)</f>
        <v>67</v>
      </c>
      <c r="AS23" s="10">
        <f>VLOOKUP(Cumulative!AR23, 'Handicap Chart'!$A$8:$B$307, 2)</f>
        <v>96</v>
      </c>
      <c r="AT23" s="44"/>
      <c r="AU23" s="19"/>
      <c r="AV23" s="20"/>
      <c r="AW23" s="17"/>
      <c r="AX23" s="19"/>
      <c r="AY23" s="20"/>
      <c r="AZ23" s="17"/>
      <c r="BA23" s="19"/>
    </row>
    <row r="24" spans="1:53">
      <c r="A24" s="38"/>
      <c r="C24" s="80" t="s">
        <v>86</v>
      </c>
      <c r="D24" s="11">
        <f t="shared" si="154"/>
        <v>80.333333333333329</v>
      </c>
      <c r="E24" s="36">
        <f>VLOOKUP(Cumulative!D24, 'Handicap Chart'!$A$7:$B$307, 2)</f>
        <v>96</v>
      </c>
      <c r="F24" s="10">
        <v>68</v>
      </c>
      <c r="G24" s="8">
        <f t="shared" si="155"/>
        <v>164</v>
      </c>
      <c r="H24" s="10">
        <v>75</v>
      </c>
      <c r="I24" s="37">
        <f t="shared" si="156"/>
        <v>171</v>
      </c>
      <c r="J24" s="10">
        <v>98</v>
      </c>
      <c r="K24" s="8">
        <f t="shared" si="157"/>
        <v>194</v>
      </c>
      <c r="L24" s="12">
        <f t="shared" si="158"/>
        <v>80.333333333333329</v>
      </c>
      <c r="M24" s="10">
        <f>VLOOKUP(Cumulative!L24, 'Handicap Chart'!$A$8:$B$307, 2)</f>
        <v>96</v>
      </c>
      <c r="N24" s="38"/>
      <c r="O24" s="37">
        <f t="shared" si="119"/>
        <v>96</v>
      </c>
      <c r="P24" s="13"/>
      <c r="Q24" s="37">
        <f t="shared" si="119"/>
        <v>96</v>
      </c>
      <c r="R24" s="13"/>
      <c r="S24" s="37">
        <f t="shared" si="120"/>
        <v>96</v>
      </c>
      <c r="T24" s="12">
        <f t="shared" si="121"/>
        <v>80.333333333333329</v>
      </c>
      <c r="U24" s="10">
        <f>VLOOKUP(Cumulative!T24, 'Handicap Chart'!$A$8:$B$307, 2)</f>
        <v>96</v>
      </c>
      <c r="V24" s="39"/>
      <c r="W24" s="37">
        <f t="shared" si="122"/>
        <v>96</v>
      </c>
      <c r="X24" s="13"/>
      <c r="Y24" s="37">
        <f t="shared" si="123"/>
        <v>96</v>
      </c>
      <c r="Z24" s="13"/>
      <c r="AA24" s="37">
        <f t="shared" si="124"/>
        <v>96</v>
      </c>
      <c r="AB24" s="15">
        <f t="shared" si="125"/>
        <v>80.333333333333329</v>
      </c>
      <c r="AC24" s="10">
        <f>VLOOKUP(Cumulative!AB24, 'Handicap Chart'!$A$8:$B$307, 2)</f>
        <v>96</v>
      </c>
      <c r="AD24" s="39"/>
      <c r="AE24" s="37">
        <f t="shared" si="126"/>
        <v>96</v>
      </c>
      <c r="AF24" s="13"/>
      <c r="AG24" s="37">
        <f t="shared" si="127"/>
        <v>96</v>
      </c>
      <c r="AH24" s="13"/>
      <c r="AI24" s="37">
        <f t="shared" si="128"/>
        <v>96</v>
      </c>
      <c r="AJ24" s="15">
        <f t="shared" si="159"/>
        <v>80.333333333333329</v>
      </c>
      <c r="AK24" s="10">
        <f>VLOOKUP(Cumulative!AJ24, 'Handicap Chart'!$A$8:$B$307, 2)</f>
        <v>96</v>
      </c>
      <c r="AL24" s="38"/>
      <c r="AM24" s="37">
        <f t="shared" si="160"/>
        <v>96</v>
      </c>
      <c r="AN24" s="13"/>
      <c r="AO24" s="37">
        <f t="shared" si="161"/>
        <v>96</v>
      </c>
      <c r="AP24" s="13"/>
      <c r="AQ24" s="37">
        <f t="shared" si="132"/>
        <v>96</v>
      </c>
      <c r="AR24" s="15">
        <f t="shared" si="162"/>
        <v>80.333333333333329</v>
      </c>
      <c r="AS24" s="10">
        <f>VLOOKUP(Cumulative!AR24, 'Handicap Chart'!$A$8:$B$307, 2)</f>
        <v>96</v>
      </c>
      <c r="AT24" s="44"/>
      <c r="AU24" s="19"/>
      <c r="AV24" s="20"/>
      <c r="AW24" s="17"/>
      <c r="AX24" s="19"/>
      <c r="AY24" s="20"/>
      <c r="AZ24" s="17"/>
      <c r="BA24" s="19"/>
    </row>
    <row r="25" spans="1:53">
      <c r="A25" s="38"/>
      <c r="C25" s="80"/>
      <c r="E25" s="36"/>
      <c r="G25" s="8"/>
      <c r="I25" s="37"/>
      <c r="K25" s="8"/>
      <c r="N25" s="38"/>
      <c r="O25" s="37" t="e">
        <f t="shared" ref="O25:O26" si="163">N25+$U25</f>
        <v>#DIV/0!</v>
      </c>
      <c r="P25" s="13"/>
      <c r="Q25" s="37" t="e">
        <f t="shared" ref="Q25:Q26" si="164">P25+$U25</f>
        <v>#DIV/0!</v>
      </c>
      <c r="R25" s="13"/>
      <c r="S25" s="37" t="e">
        <f t="shared" ref="S25:S26" si="165">R25+$U25</f>
        <v>#DIV/0!</v>
      </c>
      <c r="T25" s="12" t="e">
        <f t="shared" ref="T25:T26" si="166">(R25+P25+N25+J25+H25+F25)/(COUNT(R25,P25,N25,J25,H25,F25))</f>
        <v>#DIV/0!</v>
      </c>
      <c r="U25" s="10" t="e">
        <f>VLOOKUP(Cumulative!T25, 'Handicap Chart'!$A$8:$B$307, 2)</f>
        <v>#DIV/0!</v>
      </c>
      <c r="V25" s="39"/>
      <c r="W25" s="37" t="e">
        <f t="shared" ref="W25:W26" si="167">V25+$AC25</f>
        <v>#DIV/0!</v>
      </c>
      <c r="X25" s="13"/>
      <c r="Y25" s="37" t="e">
        <f t="shared" ref="Y25:Y26" si="168">X25+$AC25</f>
        <v>#DIV/0!</v>
      </c>
      <c r="Z25" s="13"/>
      <c r="AA25" s="37" t="e">
        <f t="shared" ref="AA25:AA26" si="169">Z25+$AC25</f>
        <v>#DIV/0!</v>
      </c>
      <c r="AB25" s="15" t="e">
        <f t="shared" ref="AB25:AB26" si="170">(Z25+X25+V25+R25+P25+N25+J25+H25+F25)/COUNT(Z25,X25,V25,R25,P25,N25,J25,H25,F25)</f>
        <v>#DIV/0!</v>
      </c>
      <c r="AC25" s="10" t="e">
        <f>VLOOKUP(Cumulative!AB25, 'Handicap Chart'!$A$8:$B$307, 2)</f>
        <v>#DIV/0!</v>
      </c>
      <c r="AD25" s="39"/>
      <c r="AE25" s="37" t="e">
        <f t="shared" ref="AE25:AE26" si="171">AD25+$AK25</f>
        <v>#DIV/0!</v>
      </c>
      <c r="AF25" s="13"/>
      <c r="AG25" s="37" t="e">
        <f t="shared" ref="AG25:AG26" si="172">AF25+$AK25</f>
        <v>#DIV/0!</v>
      </c>
      <c r="AH25" s="13"/>
      <c r="AI25" s="37" t="e">
        <f t="shared" ref="AI25:AI26" si="173">AH25+$AK25</f>
        <v>#DIV/0!</v>
      </c>
      <c r="AJ25" s="15" t="e">
        <f t="shared" ref="AJ25:AJ26" si="174">(AH25+AF25+AD25+Z25+X25+V25+R25+P25+N25+J25+H25+F25)/COUNT(AH25,AF25,AD25,Z25,X25,V25,R25,P25,N25,J25,H25,F25)</f>
        <v>#DIV/0!</v>
      </c>
      <c r="AK25" s="10" t="e">
        <f>VLOOKUP(Cumulative!AJ25, 'Handicap Chart'!$A$8:$B$307, 2)</f>
        <v>#DIV/0!</v>
      </c>
      <c r="AL25" s="38"/>
      <c r="AM25" s="37" t="e">
        <f t="shared" ref="AM25:AM26" si="175">AL25+$AS25</f>
        <v>#DIV/0!</v>
      </c>
      <c r="AN25" s="13"/>
      <c r="AO25" s="37" t="e">
        <f t="shared" ref="AO25:AO26" si="176">AN25+$AS25</f>
        <v>#DIV/0!</v>
      </c>
      <c r="AP25" s="13"/>
      <c r="AQ25" s="37" t="e">
        <f t="shared" ref="AQ25:AQ26" si="177">AP25+$AS25</f>
        <v>#DIV/0!</v>
      </c>
      <c r="AR25" s="15" t="e">
        <f t="shared" ref="AR25:AR26" si="178">(AP25+AN25+AL25+AH25+AF25+AD25+Z25+X25+V25+R25+P25+N25+J25+H25+F25)/COUNT(AP25,AN25,AL25,AH25,AF25,AD25,Z25,X25,V25,R25,P25,N25,J25,H25,F25)</f>
        <v>#DIV/0!</v>
      </c>
      <c r="AS25" s="10" t="e">
        <f>VLOOKUP(Cumulative!AR25, 'Handicap Chart'!$A$8:$B$307, 2)</f>
        <v>#DIV/0!</v>
      </c>
      <c r="AT25" s="44"/>
      <c r="AU25" s="19"/>
      <c r="AV25" s="20"/>
      <c r="AW25" s="17"/>
      <c r="AX25" s="19"/>
      <c r="AY25" s="20"/>
      <c r="AZ25" s="17"/>
      <c r="BA25" s="19"/>
    </row>
    <row r="26" spans="1:53">
      <c r="A26" s="38"/>
      <c r="E26" s="36"/>
      <c r="G26" s="8"/>
      <c r="I26" s="37"/>
      <c r="K26" s="8"/>
      <c r="N26" s="38"/>
      <c r="O26" s="37" t="e">
        <f t="shared" si="163"/>
        <v>#DIV/0!</v>
      </c>
      <c r="P26" s="13"/>
      <c r="Q26" s="37" t="e">
        <f t="shared" si="164"/>
        <v>#DIV/0!</v>
      </c>
      <c r="R26" s="13"/>
      <c r="S26" s="37" t="e">
        <f t="shared" si="165"/>
        <v>#DIV/0!</v>
      </c>
      <c r="T26" s="12" t="e">
        <f t="shared" si="166"/>
        <v>#DIV/0!</v>
      </c>
      <c r="U26" s="10" t="e">
        <f>VLOOKUP(Cumulative!T26, 'Handicap Chart'!$A$8:$B$307, 2)</f>
        <v>#DIV/0!</v>
      </c>
      <c r="V26" s="39"/>
      <c r="W26" s="37" t="e">
        <f t="shared" si="167"/>
        <v>#DIV/0!</v>
      </c>
      <c r="X26" s="13"/>
      <c r="Y26" s="37" t="e">
        <f t="shared" si="168"/>
        <v>#DIV/0!</v>
      </c>
      <c r="Z26" s="13"/>
      <c r="AA26" s="37" t="e">
        <f t="shared" si="169"/>
        <v>#DIV/0!</v>
      </c>
      <c r="AB26" s="15" t="e">
        <f t="shared" si="170"/>
        <v>#DIV/0!</v>
      </c>
      <c r="AC26" s="10" t="e">
        <f>VLOOKUP(Cumulative!AB26, 'Handicap Chart'!$A$8:$B$307, 2)</f>
        <v>#DIV/0!</v>
      </c>
      <c r="AD26" s="39"/>
      <c r="AE26" s="37" t="e">
        <f t="shared" si="171"/>
        <v>#DIV/0!</v>
      </c>
      <c r="AF26" s="13"/>
      <c r="AG26" s="37" t="e">
        <f t="shared" si="172"/>
        <v>#DIV/0!</v>
      </c>
      <c r="AH26" s="13"/>
      <c r="AI26" s="37" t="e">
        <f t="shared" si="173"/>
        <v>#DIV/0!</v>
      </c>
      <c r="AJ26" s="15" t="e">
        <f t="shared" si="174"/>
        <v>#DIV/0!</v>
      </c>
      <c r="AK26" s="10" t="e">
        <f>VLOOKUP(Cumulative!AJ26, 'Handicap Chart'!$A$8:$B$307, 2)</f>
        <v>#DIV/0!</v>
      </c>
      <c r="AL26" s="38"/>
      <c r="AM26" s="37" t="e">
        <f t="shared" si="175"/>
        <v>#DIV/0!</v>
      </c>
      <c r="AN26" s="13"/>
      <c r="AO26" s="37" t="e">
        <f t="shared" si="176"/>
        <v>#DIV/0!</v>
      </c>
      <c r="AP26" s="13"/>
      <c r="AQ26" s="37" t="e">
        <f t="shared" si="177"/>
        <v>#DIV/0!</v>
      </c>
      <c r="AR26" s="15" t="e">
        <f t="shared" si="178"/>
        <v>#DIV/0!</v>
      </c>
      <c r="AS26" s="10" t="e">
        <f>VLOOKUP(Cumulative!AR26, 'Handicap Chart'!$A$8:$B$307, 2)</f>
        <v>#DIV/0!</v>
      </c>
      <c r="AT26" s="44"/>
      <c r="AU26" s="19"/>
      <c r="AV26" s="20"/>
      <c r="AW26" s="17"/>
      <c r="AX26" s="19"/>
      <c r="AY26" s="20"/>
      <c r="AZ26" s="17"/>
      <c r="BA26" s="19"/>
    </row>
    <row r="27" spans="1:53">
      <c r="A27" s="38"/>
      <c r="E27" s="36"/>
      <c r="G27" s="8"/>
      <c r="I27" s="37"/>
      <c r="K27" s="8"/>
      <c r="N27" s="38"/>
      <c r="O27" s="37" t="e">
        <f t="shared" ref="O27" si="179">N27+$U27</f>
        <v>#DIV/0!</v>
      </c>
      <c r="P27" s="13"/>
      <c r="Q27" s="37" t="e">
        <f t="shared" ref="Q27" si="180">P27+$U27</f>
        <v>#DIV/0!</v>
      </c>
      <c r="R27" s="13"/>
      <c r="S27" s="37" t="e">
        <f t="shared" ref="S27" si="181">R27+$U27</f>
        <v>#DIV/0!</v>
      </c>
      <c r="T27" s="12" t="e">
        <f t="shared" ref="T27" si="182">(R27+P27+N27+J27+H27+F27)/(COUNT(R27,P27,N27,J27,H27,F27))</f>
        <v>#DIV/0!</v>
      </c>
      <c r="U27" s="10" t="e">
        <f>VLOOKUP(Cumulative!T27, 'Handicap Chart'!$A$8:$B$307, 2)</f>
        <v>#DIV/0!</v>
      </c>
      <c r="V27" s="39"/>
      <c r="W27" s="37" t="e">
        <f t="shared" ref="W27" si="183">V27+$AC27</f>
        <v>#DIV/0!</v>
      </c>
      <c r="X27" s="13"/>
      <c r="Y27" s="37" t="e">
        <f t="shared" ref="Y27" si="184">X27+$AC27</f>
        <v>#DIV/0!</v>
      </c>
      <c r="Z27" s="13"/>
      <c r="AA27" s="37" t="e">
        <f t="shared" ref="AA27" si="185">Z27+$AC27</f>
        <v>#DIV/0!</v>
      </c>
      <c r="AB27" s="15" t="e">
        <f t="shared" ref="AB27" si="186">(Z27+X27+V27+R27+P27+N27+J27+H27+F27)/COUNT(Z27,X27,V27,R27,P27,N27,J27,H27,F27)</f>
        <v>#DIV/0!</v>
      </c>
      <c r="AC27" s="10" t="e">
        <f>VLOOKUP(Cumulative!AB27, 'Handicap Chart'!$A$8:$B$307, 2)</f>
        <v>#DIV/0!</v>
      </c>
      <c r="AD27" s="39"/>
      <c r="AE27" s="37" t="e">
        <f t="shared" ref="AE27" si="187">AD27+$AK27</f>
        <v>#DIV/0!</v>
      </c>
      <c r="AF27" s="13"/>
      <c r="AG27" s="37" t="e">
        <f t="shared" ref="AG27" si="188">AF27+$AK27</f>
        <v>#DIV/0!</v>
      </c>
      <c r="AH27" s="13"/>
      <c r="AI27" s="37" t="e">
        <f t="shared" ref="AI27" si="189">AH27+$AK27</f>
        <v>#DIV/0!</v>
      </c>
      <c r="AJ27" s="15" t="e">
        <f t="shared" ref="AJ27" si="190">(AH27+AF27+AD27+Z27+X27+V27+R27+P27+N27+J27+H27+F27)/COUNT(AH27,AF27,AD27,Z27,X27,V27,R27,P27,N27,J27,H27,F27)</f>
        <v>#DIV/0!</v>
      </c>
      <c r="AK27" s="10" t="e">
        <f>VLOOKUP(Cumulative!AJ27, 'Handicap Chart'!$A$8:$B$307, 2)</f>
        <v>#DIV/0!</v>
      </c>
      <c r="AL27" s="38"/>
      <c r="AM27" s="37" t="e">
        <f t="shared" ref="AM27" si="191">AL27+$AS27</f>
        <v>#DIV/0!</v>
      </c>
      <c r="AN27" s="13"/>
      <c r="AO27" s="37" t="e">
        <f t="shared" ref="AO27" si="192">AN27+$AS27</f>
        <v>#DIV/0!</v>
      </c>
      <c r="AP27" s="13"/>
      <c r="AQ27" s="37" t="e">
        <f t="shared" ref="AQ27" si="193">AP27+$AS27</f>
        <v>#DIV/0!</v>
      </c>
      <c r="AR27" s="15" t="e">
        <f t="shared" ref="AR27" si="194">(AP27+AN27+AL27+AH27+AF27+AD27+Z27+X27+V27+R27+P27+N27+J27+H27+F27)/COUNT(AP27,AN27,AL27,AH27,AF27,AD27,Z27,X27,V27,R27,P27,N27,J27,H27,F27)</f>
        <v>#DIV/0!</v>
      </c>
      <c r="AS27" s="10" t="e">
        <f>VLOOKUP(Cumulative!AR27, 'Handicap Chart'!$A$8:$B$307, 2)</f>
        <v>#DIV/0!</v>
      </c>
      <c r="AT27" s="44"/>
      <c r="AU27" s="19"/>
      <c r="AV27" s="20"/>
      <c r="AW27" s="17"/>
      <c r="AX27" s="19"/>
      <c r="AY27" s="20"/>
      <c r="AZ27" s="17"/>
      <c r="BA27" s="19"/>
    </row>
    <row r="28" spans="1:53">
      <c r="A28" s="38"/>
      <c r="C28" s="13"/>
      <c r="E28" s="36"/>
      <c r="G28" s="8"/>
      <c r="I28" s="37"/>
      <c r="K28" s="8"/>
      <c r="N28" s="38"/>
      <c r="O28" s="37"/>
      <c r="P28" s="13"/>
      <c r="Q28" s="13"/>
      <c r="R28" s="13"/>
      <c r="S28" s="13"/>
      <c r="V28" s="39"/>
      <c r="W28" s="42"/>
      <c r="X28" s="13"/>
      <c r="Y28" s="13"/>
      <c r="Z28" s="13"/>
      <c r="AA28" s="13"/>
      <c r="AB28" s="15"/>
      <c r="AD28" s="38"/>
      <c r="AE28" s="37"/>
      <c r="AF28" s="13"/>
      <c r="AG28" s="13"/>
      <c r="AH28" s="13"/>
      <c r="AI28" s="13"/>
      <c r="AJ28" s="15"/>
      <c r="AK28" s="13"/>
      <c r="AL28" s="38"/>
      <c r="AM28" s="37"/>
      <c r="AN28" s="13"/>
      <c r="AO28" s="13"/>
      <c r="AP28" s="13"/>
      <c r="AQ28" s="13"/>
      <c r="AR28" s="15"/>
      <c r="AT28" s="44"/>
      <c r="AU28" s="19"/>
      <c r="AV28" s="20"/>
      <c r="AW28" s="17"/>
      <c r="AX28" s="19"/>
      <c r="AY28" s="20"/>
      <c r="AZ28" s="17"/>
      <c r="BA28" s="19"/>
    </row>
    <row r="29" spans="1:53" s="30" customFormat="1" ht="15.75" thickBot="1">
      <c r="A29" s="53">
        <v>3</v>
      </c>
      <c r="B29" s="34"/>
      <c r="C29" s="30" t="s">
        <v>37</v>
      </c>
      <c r="D29" s="52"/>
      <c r="E29" s="52"/>
      <c r="F29" s="55"/>
      <c r="G29" s="68">
        <f>SUM(G21:G28)</f>
        <v>699</v>
      </c>
      <c r="H29" s="51"/>
      <c r="I29" s="68">
        <f>SUM(I21:I28)</f>
        <v>667</v>
      </c>
      <c r="J29" s="51"/>
      <c r="K29" s="68">
        <f>SUM(K21:K28)</f>
        <v>752</v>
      </c>
      <c r="L29" s="56" t="e">
        <f>(F29+H29+J29)/(COUNT(F29,H29,J29))</f>
        <v>#DIV/0!</v>
      </c>
      <c r="M29" s="51" t="e">
        <f>VLOOKUP(Cumulative!L29, 'Handicap Chart'!A24:B324, 2)</f>
        <v>#DIV/0!</v>
      </c>
      <c r="N29" s="55"/>
      <c r="O29" s="68" t="e">
        <f>SUM(O21:O28)</f>
        <v>#DIV/0!</v>
      </c>
      <c r="P29" s="51"/>
      <c r="Q29" s="68" t="e">
        <f>SUM(Q21:Q28)</f>
        <v>#DIV/0!</v>
      </c>
      <c r="R29" s="51"/>
      <c r="S29" s="68" t="e">
        <f>SUM(S21:S28)</f>
        <v>#DIV/0!</v>
      </c>
      <c r="T29" s="56" t="e">
        <f>(N29+P29+R29)/(COUNT(N29,P29,R29))</f>
        <v>#DIV/0!</v>
      </c>
      <c r="U29" s="51" t="e">
        <f>VLOOKUP(Cumulative!T29, 'Handicap Chart'!I24:J324, 2)</f>
        <v>#DIV/0!</v>
      </c>
      <c r="V29" s="55"/>
      <c r="W29" s="68" t="e">
        <f>SUM(W21:W28)</f>
        <v>#DIV/0!</v>
      </c>
      <c r="X29" s="51"/>
      <c r="Y29" s="68" t="e">
        <f>SUM(Y21:Y28)</f>
        <v>#DIV/0!</v>
      </c>
      <c r="Z29" s="51"/>
      <c r="AA29" s="68" t="e">
        <f>SUM(AA21:AA28)</f>
        <v>#DIV/0!</v>
      </c>
      <c r="AB29" s="56" t="e">
        <f>(V29+X29+Z29)/(COUNT(V29,X29,Z29))</f>
        <v>#DIV/0!</v>
      </c>
      <c r="AC29" s="51" t="e">
        <f>VLOOKUP(Cumulative!AB29, 'Handicap Chart'!Q24:R324, 2)</f>
        <v>#DIV/0!</v>
      </c>
      <c r="AD29" s="55"/>
      <c r="AE29" s="68" t="e">
        <f>SUM(AE21:AE28)</f>
        <v>#DIV/0!</v>
      </c>
      <c r="AF29" s="51"/>
      <c r="AG29" s="68" t="e">
        <f>SUM(AG21:AG28)</f>
        <v>#DIV/0!</v>
      </c>
      <c r="AH29" s="51"/>
      <c r="AI29" s="68" t="e">
        <f>SUM(AI21:AI28)</f>
        <v>#DIV/0!</v>
      </c>
      <c r="AJ29" s="56"/>
      <c r="AK29" s="51"/>
      <c r="AL29" s="55"/>
      <c r="AM29" s="68" t="e">
        <f>SUM(AM21:AM28)</f>
        <v>#DIV/0!</v>
      </c>
      <c r="AN29" s="51"/>
      <c r="AO29" s="68" t="e">
        <f>SUM(AO21:AO28)</f>
        <v>#DIV/0!</v>
      </c>
      <c r="AP29" s="51"/>
      <c r="AQ29" s="68" t="e">
        <f>SUM(AQ21:AQ28)</f>
        <v>#DIV/0!</v>
      </c>
      <c r="AR29" s="56" t="e">
        <f>(AL29+AN29+AP29)/(COUNT(AL29,AN29,AP29))</f>
        <v>#DIV/0!</v>
      </c>
      <c r="AS29" s="51" t="e">
        <f>VLOOKUP(Cumulative!AR29, 'Handicap Chart'!AG24:AH324, 2)</f>
        <v>#DIV/0!</v>
      </c>
      <c r="AT29" s="45"/>
      <c r="AU29" s="32"/>
      <c r="AV29" s="33"/>
      <c r="AW29" s="31"/>
      <c r="AX29" s="32"/>
      <c r="AY29" s="33"/>
      <c r="AZ29" s="31"/>
      <c r="BA29" s="32"/>
    </row>
    <row r="30" spans="1:53" s="71" customFormat="1">
      <c r="A30" s="70"/>
      <c r="D30" s="69"/>
      <c r="E30" s="69"/>
      <c r="F30" s="70"/>
      <c r="G30" s="74"/>
      <c r="I30" s="74"/>
      <c r="K30" s="74"/>
      <c r="L30" s="72"/>
      <c r="N30" s="70"/>
      <c r="O30" s="74"/>
      <c r="Q30" s="74"/>
      <c r="S30" s="74"/>
      <c r="T30" s="72"/>
      <c r="V30" s="70"/>
      <c r="W30" s="74"/>
      <c r="Y30" s="74"/>
      <c r="AA30" s="74"/>
      <c r="AB30" s="72"/>
      <c r="AD30" s="70"/>
      <c r="AE30" s="74"/>
      <c r="AG30" s="74"/>
      <c r="AI30" s="74"/>
      <c r="AJ30" s="72"/>
      <c r="AL30" s="70"/>
      <c r="AM30" s="74"/>
      <c r="AO30" s="74"/>
      <c r="AQ30" s="74"/>
      <c r="AR30" s="72"/>
      <c r="AT30" s="75"/>
      <c r="AU30" s="76"/>
      <c r="AV30" s="77"/>
      <c r="AW30" s="78"/>
      <c r="AX30" s="76"/>
      <c r="AY30" s="77"/>
      <c r="AZ30" s="78"/>
      <c r="BA30" s="76"/>
    </row>
    <row r="31" spans="1:53" s="21" customFormat="1">
      <c r="A31" s="40">
        <v>4</v>
      </c>
      <c r="B31" s="22" t="s">
        <v>69</v>
      </c>
      <c r="C31" s="13" t="s">
        <v>70</v>
      </c>
      <c r="D31" s="23">
        <f t="shared" ref="D31" si="195">(F31+H31+J31+N31+P31+R31+V31+X31+Z31+AD31+AF31+AH31+AL31+AN31+AP31)/COUNT(F31,H31,J31,N31,P31,R31,V31,X31,Z31,AD31,AF31,AH31,AL31,AN31,AP31)</f>
        <v>157</v>
      </c>
      <c r="E31" s="36">
        <f>VLOOKUP(Cumulative!D31, 'Handicap Chart'!$A$7:$B$307, 2)</f>
        <v>34</v>
      </c>
      <c r="F31" s="40">
        <v>158</v>
      </c>
      <c r="G31" s="37">
        <f t="shared" ref="G31" si="196">F31+M31</f>
        <v>192</v>
      </c>
      <c r="I31" s="37"/>
      <c r="J31" s="21">
        <v>156</v>
      </c>
      <c r="K31" s="37">
        <f t="shared" ref="K31" si="197">J31+$M31</f>
        <v>190</v>
      </c>
      <c r="L31" s="24">
        <f t="shared" si="25"/>
        <v>157</v>
      </c>
      <c r="M31" s="10">
        <f>VLOOKUP(Cumulative!L31, 'Handicap Chart'!$A$8:$B$307, 2)</f>
        <v>34</v>
      </c>
      <c r="N31" s="40"/>
      <c r="O31" s="37">
        <f>N31+$U31</f>
        <v>34</v>
      </c>
      <c r="Q31" s="37">
        <f t="shared" ref="Q31:Q37" si="198">P31+$U31</f>
        <v>34</v>
      </c>
      <c r="S31" s="37">
        <f>R31+$U31</f>
        <v>34</v>
      </c>
      <c r="T31" s="24">
        <f t="shared" ref="T31:T37" si="199">(R31+P31+N31+J31+H31+F31)/(COUNT(R31,P31,N31,J31,H31,F31))</f>
        <v>157</v>
      </c>
      <c r="U31" s="10">
        <f>VLOOKUP(Cumulative!T31, 'Handicap Chart'!$A$8:$B$307, 2)</f>
        <v>34</v>
      </c>
      <c r="V31" s="41"/>
      <c r="W31" s="37">
        <f t="shared" ref="W31:W37" si="200">V31+$AC31</f>
        <v>34</v>
      </c>
      <c r="X31" s="25"/>
      <c r="Y31" s="37">
        <f t="shared" ref="Y31:Y37" si="201">X31+$AC31</f>
        <v>34</v>
      </c>
      <c r="Z31" s="25"/>
      <c r="AA31" s="37">
        <f t="shared" ref="AA31:AA37" si="202">Z31+$AC31</f>
        <v>34</v>
      </c>
      <c r="AB31" s="26">
        <f t="shared" ref="AB31:AB37" si="203">(Z31+X31+V31+R31+P31+N31+J31+H31+F31)/COUNT(Z31,X31,V31,R31,P31,N31,J31,H31,F31)</f>
        <v>157</v>
      </c>
      <c r="AC31" s="10">
        <f>VLOOKUP(Cumulative!AB31, 'Handicap Chart'!$A$8:$B$307, 2)</f>
        <v>34</v>
      </c>
      <c r="AD31" s="41"/>
      <c r="AE31" s="37">
        <f t="shared" ref="AE31:AE37" si="204">AD31+$AK31</f>
        <v>34</v>
      </c>
      <c r="AF31" s="25"/>
      <c r="AG31" s="37">
        <f>AF31+$AK31</f>
        <v>34</v>
      </c>
      <c r="AH31" s="25"/>
      <c r="AI31" s="37">
        <f>AH31+$AK31</f>
        <v>34</v>
      </c>
      <c r="AJ31" s="26">
        <f t="shared" ref="AJ31:AJ37" si="205">(AH31+AF31+AD31+Z31+X31+V31+R31+P31+N31+J31+H31+F31)/COUNT(AH31,AF31,AD31,Z31,X31,V31,R31,P31,N31,J31,H31,F31)</f>
        <v>157</v>
      </c>
      <c r="AK31" s="10">
        <f>VLOOKUP(Cumulative!AJ31, 'Handicap Chart'!$A$8:$B$307, 2)</f>
        <v>34</v>
      </c>
      <c r="AL31" s="40"/>
      <c r="AM31" s="37">
        <f t="shared" ref="AM31:AM37" si="206">AL31+$AS31</f>
        <v>34</v>
      </c>
      <c r="AN31" s="25"/>
      <c r="AO31" s="37">
        <f>AN31+$AS31</f>
        <v>34</v>
      </c>
      <c r="AP31" s="25"/>
      <c r="AQ31" s="37">
        <f>AP31+$AS31</f>
        <v>34</v>
      </c>
      <c r="AR31" s="26">
        <f t="shared" ref="AR31:AR37" si="207">(AP31+AN31+AL31+AH31+AF31+AD31+Z31+X31+V31+R31+P31+N31+J31+H31+F31)/COUNT(AP31,AN31,AL31,AH31,AF31,AD31,Z31,X31,V31,R31,P31,N31,J31,H31,F31)</f>
        <v>157</v>
      </c>
      <c r="AS31" s="10">
        <f>VLOOKUP(Cumulative!AR31, 'Handicap Chart'!$A$8:$B$307, 2)</f>
        <v>34</v>
      </c>
      <c r="AT31" s="46"/>
      <c r="AU31" s="28"/>
      <c r="AV31" s="29"/>
      <c r="AW31" s="27"/>
      <c r="AX31" s="28"/>
      <c r="AY31" s="29"/>
      <c r="AZ31" s="27"/>
      <c r="BA31" s="28"/>
    </row>
    <row r="32" spans="1:53">
      <c r="A32" s="38"/>
      <c r="C32" s="13" t="s">
        <v>71</v>
      </c>
      <c r="D32" s="23">
        <f t="shared" ref="D32:D38" si="208">(F32+H32+J32+N32+P32+R32+V32+X32+Z32+AD32+AF32+AH32+AL32+AN32+AP32)/COUNT(F32,H32,J32,N32,P32,R32,V32,X32,Z32,AD32,AF32,AH32,AL32,AN32,AP32)</f>
        <v>71</v>
      </c>
      <c r="E32" s="36">
        <f>VLOOKUP(Cumulative!D32, 'Handicap Chart'!$A$7:$B$307, 2)</f>
        <v>96</v>
      </c>
      <c r="F32" s="40"/>
      <c r="G32" s="37"/>
      <c r="H32" s="21">
        <v>71</v>
      </c>
      <c r="I32" s="37">
        <f t="shared" ref="I32:I38" si="209">H32+$M32</f>
        <v>167</v>
      </c>
      <c r="J32" s="21"/>
      <c r="K32" s="37"/>
      <c r="L32" s="24">
        <f t="shared" ref="L32:L38" si="210">(F32+H32+J32)/(COUNT(F32,H32,J32))</f>
        <v>71</v>
      </c>
      <c r="M32" s="10">
        <f>VLOOKUP(Cumulative!L32, 'Handicap Chart'!$A$8:$B$307, 2)</f>
        <v>96</v>
      </c>
      <c r="N32" s="38"/>
      <c r="O32" s="37">
        <f t="shared" ref="O32" si="211">N32+$U32</f>
        <v>96</v>
      </c>
      <c r="P32" s="13"/>
      <c r="Q32" s="37">
        <f t="shared" si="198"/>
        <v>96</v>
      </c>
      <c r="R32" s="13"/>
      <c r="S32" s="37">
        <f t="shared" ref="S32" si="212">R32+$U32</f>
        <v>96</v>
      </c>
      <c r="T32" s="12">
        <f t="shared" si="199"/>
        <v>71</v>
      </c>
      <c r="U32" s="10">
        <f>VLOOKUP(Cumulative!T32, 'Handicap Chart'!$A$8:$B$307, 2)</f>
        <v>96</v>
      </c>
      <c r="V32" s="39"/>
      <c r="W32" s="37">
        <f t="shared" si="200"/>
        <v>96</v>
      </c>
      <c r="X32" s="13"/>
      <c r="Y32" s="37">
        <f t="shared" si="201"/>
        <v>96</v>
      </c>
      <c r="Z32" s="13"/>
      <c r="AA32" s="37">
        <f t="shared" si="202"/>
        <v>96</v>
      </c>
      <c r="AB32" s="15">
        <f t="shared" si="203"/>
        <v>71</v>
      </c>
      <c r="AC32" s="10">
        <f>VLOOKUP(Cumulative!AB32, 'Handicap Chart'!$A$8:$B$307, 2)</f>
        <v>96</v>
      </c>
      <c r="AD32" s="39"/>
      <c r="AE32" s="37">
        <f t="shared" si="204"/>
        <v>96</v>
      </c>
      <c r="AF32" s="13"/>
      <c r="AG32" s="37">
        <f t="shared" ref="AG32" si="213">AF32+$AK32</f>
        <v>96</v>
      </c>
      <c r="AH32" s="13"/>
      <c r="AI32" s="37">
        <f t="shared" ref="AI32" si="214">AH32+$AK32</f>
        <v>96</v>
      </c>
      <c r="AJ32" s="15">
        <f t="shared" si="205"/>
        <v>71</v>
      </c>
      <c r="AK32" s="10">
        <f>VLOOKUP(Cumulative!AJ32, 'Handicap Chart'!$A$8:$B$307, 2)</f>
        <v>96</v>
      </c>
      <c r="AL32" s="38"/>
      <c r="AM32" s="37">
        <f t="shared" si="206"/>
        <v>96</v>
      </c>
      <c r="AN32" s="13"/>
      <c r="AO32" s="37">
        <f t="shared" ref="AO32" si="215">AN32+$AS32</f>
        <v>96</v>
      </c>
      <c r="AP32" s="13"/>
      <c r="AQ32" s="37">
        <f t="shared" ref="AQ32" si="216">AP32+$AS32</f>
        <v>96</v>
      </c>
      <c r="AR32" s="15">
        <f t="shared" si="207"/>
        <v>71</v>
      </c>
      <c r="AS32" s="10">
        <f>VLOOKUP(Cumulative!AR32, 'Handicap Chart'!$A$8:$B$307, 2)</f>
        <v>96</v>
      </c>
      <c r="AT32" s="44"/>
      <c r="AU32" s="19"/>
      <c r="AV32" s="20"/>
      <c r="AW32" s="17"/>
      <c r="AX32" s="19"/>
      <c r="AY32" s="20"/>
      <c r="AZ32" s="17"/>
      <c r="BA32" s="19"/>
    </row>
    <row r="33" spans="1:53">
      <c r="A33" s="38"/>
      <c r="C33" s="13" t="s">
        <v>72</v>
      </c>
      <c r="D33" s="23">
        <f t="shared" si="208"/>
        <v>85</v>
      </c>
      <c r="E33" s="36">
        <f>VLOOKUP(Cumulative!D33, 'Handicap Chart'!$A$7:$B$307, 2)</f>
        <v>92</v>
      </c>
      <c r="F33" s="40"/>
      <c r="G33" s="37"/>
      <c r="H33" s="21">
        <v>85</v>
      </c>
      <c r="I33" s="37">
        <f t="shared" si="209"/>
        <v>177</v>
      </c>
      <c r="J33" s="21"/>
      <c r="K33" s="37"/>
      <c r="L33" s="24">
        <f t="shared" si="210"/>
        <v>85</v>
      </c>
      <c r="M33" s="10">
        <f>VLOOKUP(Cumulative!L33, 'Handicap Chart'!$A$8:$B$307, 2)</f>
        <v>92</v>
      </c>
      <c r="N33" s="38"/>
      <c r="O33" s="37">
        <f t="shared" ref="O33:O35" si="217">N33+$U33</f>
        <v>92</v>
      </c>
      <c r="P33" s="13"/>
      <c r="Q33" s="37">
        <f t="shared" ref="Q33:Q35" si="218">P33+$U33</f>
        <v>92</v>
      </c>
      <c r="R33" s="13"/>
      <c r="S33" s="37">
        <f t="shared" ref="S33:S35" si="219">R33+$U33</f>
        <v>92</v>
      </c>
      <c r="T33" s="12">
        <f t="shared" ref="T33:T35" si="220">(R33+P33+N33+J33+H33+F33)/(COUNT(R33,P33,N33,J33,H33,F33))</f>
        <v>85</v>
      </c>
      <c r="U33" s="10">
        <f>VLOOKUP(Cumulative!T33, 'Handicap Chart'!$A$8:$B$307, 2)</f>
        <v>92</v>
      </c>
      <c r="V33" s="39"/>
      <c r="W33" s="37">
        <f t="shared" ref="W33:W35" si="221">V33+$AC33</f>
        <v>92</v>
      </c>
      <c r="X33" s="13"/>
      <c r="Y33" s="37">
        <f t="shared" ref="Y33:Y35" si="222">X33+$AC33</f>
        <v>92</v>
      </c>
      <c r="Z33" s="13"/>
      <c r="AA33" s="37">
        <f t="shared" ref="AA33:AA35" si="223">Z33+$AC33</f>
        <v>92</v>
      </c>
      <c r="AB33" s="15">
        <f t="shared" ref="AB33:AB35" si="224">(Z33+X33+V33+R33+P33+N33+J33+H33+F33)/COUNT(Z33,X33,V33,R33,P33,N33,J33,H33,F33)</f>
        <v>85</v>
      </c>
      <c r="AC33" s="10">
        <f>VLOOKUP(Cumulative!AB33, 'Handicap Chart'!$A$8:$B$307, 2)</f>
        <v>92</v>
      </c>
      <c r="AD33" s="39"/>
      <c r="AE33" s="37">
        <f t="shared" ref="AE33:AE35" si="225">AD33+$AK33</f>
        <v>92</v>
      </c>
      <c r="AF33" s="13"/>
      <c r="AG33" s="37">
        <f t="shared" ref="AG33:AG35" si="226">AF33+$AK33</f>
        <v>92</v>
      </c>
      <c r="AH33" s="13"/>
      <c r="AI33" s="37">
        <f t="shared" ref="AI33:AI35" si="227">AH33+$AK33</f>
        <v>92</v>
      </c>
      <c r="AJ33" s="15">
        <f t="shared" ref="AJ33:AJ35" si="228">(AH33+AF33+AD33+Z33+X33+V33+R33+P33+N33+J33+H33+F33)/COUNT(AH33,AF33,AD33,Z33,X33,V33,R33,P33,N33,J33,H33,F33)</f>
        <v>85</v>
      </c>
      <c r="AK33" s="10">
        <f>VLOOKUP(Cumulative!AJ33, 'Handicap Chart'!$A$8:$B$307, 2)</f>
        <v>92</v>
      </c>
      <c r="AL33" s="38"/>
      <c r="AM33" s="37">
        <f t="shared" ref="AM33:AM35" si="229">AL33+$AS33</f>
        <v>92</v>
      </c>
      <c r="AN33" s="13"/>
      <c r="AO33" s="37">
        <f t="shared" ref="AO33:AO35" si="230">AN33+$AS33</f>
        <v>92</v>
      </c>
      <c r="AP33" s="13"/>
      <c r="AQ33" s="37">
        <f t="shared" ref="AQ33:AQ35" si="231">AP33+$AS33</f>
        <v>92</v>
      </c>
      <c r="AR33" s="15">
        <f t="shared" ref="AR33:AR35" si="232">(AP33+AN33+AL33+AH33+AF33+AD33+Z33+X33+V33+R33+P33+N33+J33+H33+F33)/COUNT(AP33,AN33,AL33,AH33,AF33,AD33,Z33,X33,V33,R33,P33,N33,J33,H33,F33)</f>
        <v>85</v>
      </c>
      <c r="AS33" s="10">
        <f>VLOOKUP(Cumulative!AR33, 'Handicap Chart'!$A$8:$B$307, 2)</f>
        <v>92</v>
      </c>
      <c r="AT33" s="44"/>
      <c r="AU33" s="19"/>
      <c r="AV33" s="20"/>
      <c r="AW33" s="17"/>
      <c r="AX33" s="19"/>
      <c r="AY33" s="20"/>
      <c r="AZ33" s="17"/>
      <c r="BA33" s="19"/>
    </row>
    <row r="34" spans="1:53">
      <c r="A34" s="38"/>
      <c r="C34" s="13" t="s">
        <v>73</v>
      </c>
      <c r="D34" s="23">
        <f t="shared" si="208"/>
        <v>119</v>
      </c>
      <c r="E34" s="36">
        <f>VLOOKUP(Cumulative!D34, 'Handicap Chart'!$A$7:$B$307, 2)</f>
        <v>64</v>
      </c>
      <c r="F34" s="40"/>
      <c r="G34" s="37"/>
      <c r="H34" s="21"/>
      <c r="I34" s="37"/>
      <c r="J34" s="21">
        <v>119</v>
      </c>
      <c r="K34" s="37">
        <f t="shared" ref="K32:K38" si="233">J34+$M34</f>
        <v>183</v>
      </c>
      <c r="L34" s="24">
        <f t="shared" si="210"/>
        <v>119</v>
      </c>
      <c r="M34" s="10">
        <f>VLOOKUP(Cumulative!L34, 'Handicap Chart'!$A$8:$B$307, 2)</f>
        <v>64</v>
      </c>
      <c r="N34" s="38"/>
      <c r="O34" s="37">
        <f t="shared" ref="O34" si="234">N34+$U34</f>
        <v>64</v>
      </c>
      <c r="P34" s="13"/>
      <c r="Q34" s="37">
        <f t="shared" ref="Q34" si="235">P34+$U34</f>
        <v>64</v>
      </c>
      <c r="R34" s="13"/>
      <c r="S34" s="37">
        <f t="shared" ref="S34" si="236">R34+$U34</f>
        <v>64</v>
      </c>
      <c r="T34" s="12">
        <f t="shared" ref="T34" si="237">(R34+P34+N34+J34+H34+F34)/(COUNT(R34,P34,N34,J34,H34,F34))</f>
        <v>119</v>
      </c>
      <c r="U34" s="10">
        <f>VLOOKUP(Cumulative!T34, 'Handicap Chart'!$A$8:$B$307, 2)</f>
        <v>64</v>
      </c>
      <c r="V34" s="39"/>
      <c r="W34" s="37">
        <f t="shared" ref="W34" si="238">V34+$AC34</f>
        <v>64</v>
      </c>
      <c r="X34" s="13"/>
      <c r="Y34" s="37">
        <f t="shared" ref="Y34" si="239">X34+$AC34</f>
        <v>64</v>
      </c>
      <c r="Z34" s="13"/>
      <c r="AA34" s="37">
        <f t="shared" ref="AA34" si="240">Z34+$AC34</f>
        <v>64</v>
      </c>
      <c r="AB34" s="15">
        <f t="shared" ref="AB34" si="241">(Z34+X34+V34+R34+P34+N34+J34+H34+F34)/COUNT(Z34,X34,V34,R34,P34,N34,J34,H34,F34)</f>
        <v>119</v>
      </c>
      <c r="AC34" s="10">
        <f>VLOOKUP(Cumulative!AB34, 'Handicap Chart'!$A$8:$B$307, 2)</f>
        <v>64</v>
      </c>
      <c r="AD34" s="39"/>
      <c r="AE34" s="37">
        <f t="shared" ref="AE34" si="242">AD34+$AK34</f>
        <v>64</v>
      </c>
      <c r="AF34" s="13"/>
      <c r="AG34" s="37">
        <f t="shared" ref="AG34" si="243">AF34+$AK34</f>
        <v>64</v>
      </c>
      <c r="AH34" s="13"/>
      <c r="AI34" s="37">
        <f t="shared" ref="AI34" si="244">AH34+$AK34</f>
        <v>64</v>
      </c>
      <c r="AJ34" s="15">
        <f t="shared" ref="AJ34" si="245">(AH34+AF34+AD34+Z34+X34+V34+R34+P34+N34+J34+H34+F34)/COUNT(AH34,AF34,AD34,Z34,X34,V34,R34,P34,N34,J34,H34,F34)</f>
        <v>119</v>
      </c>
      <c r="AK34" s="10">
        <f>VLOOKUP(Cumulative!AJ34, 'Handicap Chart'!$A$8:$B$307, 2)</f>
        <v>64</v>
      </c>
      <c r="AL34" s="38"/>
      <c r="AM34" s="37">
        <f t="shared" ref="AM34" si="246">AL34+$AS34</f>
        <v>64</v>
      </c>
      <c r="AN34" s="13"/>
      <c r="AO34" s="37">
        <f t="shared" ref="AO34" si="247">AN34+$AS34</f>
        <v>64</v>
      </c>
      <c r="AP34" s="13"/>
      <c r="AQ34" s="37">
        <f t="shared" ref="AQ34" si="248">AP34+$AS34</f>
        <v>64</v>
      </c>
      <c r="AR34" s="15">
        <f t="shared" ref="AR34" si="249">(AP34+AN34+AL34+AH34+AF34+AD34+Z34+X34+V34+R34+P34+N34+J34+H34+F34)/COUNT(AP34,AN34,AL34,AH34,AF34,AD34,Z34,X34,V34,R34,P34,N34,J34,H34,F34)</f>
        <v>119</v>
      </c>
      <c r="AS34" s="10">
        <f>VLOOKUP(Cumulative!AR34, 'Handicap Chart'!$A$8:$B$307, 2)</f>
        <v>64</v>
      </c>
      <c r="AT34" s="44"/>
      <c r="AU34" s="19"/>
      <c r="AV34" s="20"/>
      <c r="AW34" s="17"/>
      <c r="AX34" s="19"/>
      <c r="AY34" s="20"/>
      <c r="AZ34" s="17"/>
      <c r="BA34" s="19"/>
    </row>
    <row r="35" spans="1:53">
      <c r="A35" s="38"/>
      <c r="C35" s="13" t="s">
        <v>74</v>
      </c>
      <c r="D35" s="23" t="e">
        <f t="shared" si="208"/>
        <v>#DIV/0!</v>
      </c>
      <c r="E35" s="36" t="e">
        <f>VLOOKUP(Cumulative!D35, 'Handicap Chart'!$A$7:$B$307, 2)</f>
        <v>#DIV/0!</v>
      </c>
      <c r="F35" s="40"/>
      <c r="G35" s="37"/>
      <c r="H35" s="21"/>
      <c r="I35" s="37"/>
      <c r="J35" s="21"/>
      <c r="K35" s="37"/>
      <c r="L35" s="24"/>
      <c r="N35" s="38"/>
      <c r="O35" s="37" t="e">
        <f t="shared" si="217"/>
        <v>#DIV/0!</v>
      </c>
      <c r="P35" s="13"/>
      <c r="Q35" s="37" t="e">
        <f t="shared" si="218"/>
        <v>#DIV/0!</v>
      </c>
      <c r="R35" s="13"/>
      <c r="S35" s="37" t="e">
        <f t="shared" si="219"/>
        <v>#DIV/0!</v>
      </c>
      <c r="T35" s="12" t="e">
        <f t="shared" si="220"/>
        <v>#DIV/0!</v>
      </c>
      <c r="U35" s="10" t="e">
        <f>VLOOKUP(Cumulative!T35, 'Handicap Chart'!$A$8:$B$307, 2)</f>
        <v>#DIV/0!</v>
      </c>
      <c r="V35" s="39"/>
      <c r="W35" s="37" t="e">
        <f t="shared" si="221"/>
        <v>#DIV/0!</v>
      </c>
      <c r="X35" s="13"/>
      <c r="Y35" s="37" t="e">
        <f t="shared" si="222"/>
        <v>#DIV/0!</v>
      </c>
      <c r="Z35" s="13"/>
      <c r="AA35" s="37" t="e">
        <f t="shared" si="223"/>
        <v>#DIV/0!</v>
      </c>
      <c r="AB35" s="15" t="e">
        <f t="shared" si="224"/>
        <v>#DIV/0!</v>
      </c>
      <c r="AC35" s="10" t="e">
        <f>VLOOKUP(Cumulative!AB35, 'Handicap Chart'!$A$8:$B$307, 2)</f>
        <v>#DIV/0!</v>
      </c>
      <c r="AD35" s="39"/>
      <c r="AE35" s="37" t="e">
        <f t="shared" si="225"/>
        <v>#DIV/0!</v>
      </c>
      <c r="AF35" s="13"/>
      <c r="AG35" s="37" t="e">
        <f t="shared" si="226"/>
        <v>#DIV/0!</v>
      </c>
      <c r="AH35" s="13"/>
      <c r="AI35" s="37" t="e">
        <f t="shared" si="227"/>
        <v>#DIV/0!</v>
      </c>
      <c r="AJ35" s="15" t="e">
        <f t="shared" si="228"/>
        <v>#DIV/0!</v>
      </c>
      <c r="AK35" s="10" t="e">
        <f>VLOOKUP(Cumulative!AJ35, 'Handicap Chart'!$A$8:$B$307, 2)</f>
        <v>#DIV/0!</v>
      </c>
      <c r="AL35" s="38"/>
      <c r="AM35" s="37" t="e">
        <f t="shared" si="229"/>
        <v>#DIV/0!</v>
      </c>
      <c r="AN35" s="13"/>
      <c r="AO35" s="37" t="e">
        <f t="shared" si="230"/>
        <v>#DIV/0!</v>
      </c>
      <c r="AP35" s="13"/>
      <c r="AQ35" s="37" t="e">
        <f t="shared" si="231"/>
        <v>#DIV/0!</v>
      </c>
      <c r="AR35" s="15" t="e">
        <f t="shared" si="232"/>
        <v>#DIV/0!</v>
      </c>
      <c r="AS35" s="10" t="e">
        <f>VLOOKUP(Cumulative!AR35, 'Handicap Chart'!$A$8:$B$307, 2)</f>
        <v>#DIV/0!</v>
      </c>
      <c r="AT35" s="44"/>
      <c r="AU35" s="19"/>
      <c r="AV35" s="20"/>
      <c r="AW35" s="17"/>
      <c r="AX35" s="19"/>
      <c r="AY35" s="20"/>
      <c r="AZ35" s="17"/>
      <c r="BA35" s="19"/>
    </row>
    <row r="36" spans="1:53">
      <c r="A36" s="38"/>
      <c r="C36" s="13" t="s">
        <v>75</v>
      </c>
      <c r="D36" s="23">
        <f t="shared" si="208"/>
        <v>74</v>
      </c>
      <c r="E36" s="36">
        <f>VLOOKUP(Cumulative!D36, 'Handicap Chart'!$A$7:$B$307, 2)</f>
        <v>96</v>
      </c>
      <c r="F36" s="40">
        <v>74</v>
      </c>
      <c r="G36" s="37">
        <f t="shared" ref="G32:G38" si="250">F36+M36</f>
        <v>170</v>
      </c>
      <c r="H36" s="21"/>
      <c r="I36" s="37"/>
      <c r="J36" s="21"/>
      <c r="K36" s="37"/>
      <c r="L36" s="24">
        <f t="shared" si="210"/>
        <v>74</v>
      </c>
      <c r="M36" s="10">
        <f>VLOOKUP(Cumulative!L36, 'Handicap Chart'!$A$8:$B$307, 2)</f>
        <v>96</v>
      </c>
      <c r="N36" s="38"/>
      <c r="O36" s="37">
        <f t="shared" ref="O36" si="251">N36+$U36</f>
        <v>96</v>
      </c>
      <c r="P36" s="13"/>
      <c r="Q36" s="37">
        <f t="shared" ref="Q36" si="252">P36+$U36</f>
        <v>96</v>
      </c>
      <c r="R36" s="13"/>
      <c r="S36" s="37">
        <f t="shared" ref="S36" si="253">R36+$U36</f>
        <v>96</v>
      </c>
      <c r="T36" s="12">
        <f t="shared" ref="T36" si="254">(R36+P36+N36+J36+H36+F36)/(COUNT(R36,P36,N36,J36,H36,F36))</f>
        <v>74</v>
      </c>
      <c r="U36" s="10">
        <f>VLOOKUP(Cumulative!T36, 'Handicap Chart'!$A$8:$B$307, 2)</f>
        <v>96</v>
      </c>
      <c r="V36" s="39"/>
      <c r="W36" s="37">
        <f t="shared" ref="W36" si="255">V36+$AC36</f>
        <v>96</v>
      </c>
      <c r="X36" s="13"/>
      <c r="Y36" s="37">
        <f t="shared" ref="Y36" si="256">X36+$AC36</f>
        <v>96</v>
      </c>
      <c r="Z36" s="13"/>
      <c r="AA36" s="37">
        <f t="shared" ref="AA36" si="257">Z36+$AC36</f>
        <v>96</v>
      </c>
      <c r="AB36" s="15">
        <f t="shared" ref="AB36" si="258">(Z36+X36+V36+R36+P36+N36+J36+H36+F36)/COUNT(Z36,X36,V36,R36,P36,N36,J36,H36,F36)</f>
        <v>74</v>
      </c>
      <c r="AC36" s="10">
        <f>VLOOKUP(Cumulative!AB36, 'Handicap Chart'!$A$8:$B$307, 2)</f>
        <v>96</v>
      </c>
      <c r="AD36" s="39"/>
      <c r="AE36" s="37">
        <f t="shared" ref="AE36" si="259">AD36+$AK36</f>
        <v>96</v>
      </c>
      <c r="AF36" s="13"/>
      <c r="AG36" s="37">
        <f t="shared" ref="AG36" si="260">AF36+$AK36</f>
        <v>96</v>
      </c>
      <c r="AH36" s="13"/>
      <c r="AI36" s="37">
        <f t="shared" ref="AI36" si="261">AH36+$AK36</f>
        <v>96</v>
      </c>
      <c r="AJ36" s="15">
        <f t="shared" ref="AJ36" si="262">(AH36+AF36+AD36+Z36+X36+V36+R36+P36+N36+J36+H36+F36)/COUNT(AH36,AF36,AD36,Z36,X36,V36,R36,P36,N36,J36,H36,F36)</f>
        <v>74</v>
      </c>
      <c r="AK36" s="10">
        <f>VLOOKUP(Cumulative!AJ36, 'Handicap Chart'!$A$8:$B$307, 2)</f>
        <v>96</v>
      </c>
      <c r="AL36" s="38"/>
      <c r="AM36" s="37">
        <f t="shared" ref="AM36" si="263">AL36+$AS36</f>
        <v>96</v>
      </c>
      <c r="AN36" s="13"/>
      <c r="AO36" s="37">
        <f t="shared" ref="AO36" si="264">AN36+$AS36</f>
        <v>96</v>
      </c>
      <c r="AP36" s="13"/>
      <c r="AQ36" s="37">
        <f t="shared" ref="AQ36" si="265">AP36+$AS36</f>
        <v>96</v>
      </c>
      <c r="AR36" s="15">
        <f t="shared" ref="AR36" si="266">(AP36+AN36+AL36+AH36+AF36+AD36+Z36+X36+V36+R36+P36+N36+J36+H36+F36)/COUNT(AP36,AN36,AL36,AH36,AF36,AD36,Z36,X36,V36,R36,P36,N36,J36,H36,F36)</f>
        <v>74</v>
      </c>
      <c r="AS36" s="10">
        <f>VLOOKUP(Cumulative!AR36, 'Handicap Chart'!$A$8:$B$307, 2)</f>
        <v>96</v>
      </c>
      <c r="AT36" s="44"/>
      <c r="AU36" s="19"/>
      <c r="AV36" s="20"/>
      <c r="AW36" s="17"/>
      <c r="AX36" s="19"/>
      <c r="AY36" s="20"/>
      <c r="AZ36" s="17"/>
      <c r="BA36" s="19"/>
    </row>
    <row r="37" spans="1:53">
      <c r="A37" s="38"/>
      <c r="C37" s="13" t="s">
        <v>76</v>
      </c>
      <c r="D37" s="23">
        <f t="shared" si="208"/>
        <v>117.5</v>
      </c>
      <c r="E37" s="36">
        <f>VLOOKUP(Cumulative!D37, 'Handicap Chart'!$A$7:$B$307, 2)</f>
        <v>66</v>
      </c>
      <c r="F37" s="40">
        <v>120</v>
      </c>
      <c r="G37" s="37">
        <f t="shared" si="250"/>
        <v>186</v>
      </c>
      <c r="H37" s="21"/>
      <c r="I37" s="37"/>
      <c r="J37" s="21">
        <v>115</v>
      </c>
      <c r="K37" s="37">
        <f t="shared" si="233"/>
        <v>181</v>
      </c>
      <c r="L37" s="24">
        <f t="shared" si="210"/>
        <v>117.5</v>
      </c>
      <c r="M37" s="10">
        <f>VLOOKUP(Cumulative!L37, 'Handicap Chart'!$A$8:$B$307, 2)</f>
        <v>66</v>
      </c>
      <c r="N37" s="38"/>
      <c r="O37" s="37">
        <f t="shared" ref="O37" si="267">N37+$U37</f>
        <v>66</v>
      </c>
      <c r="P37" s="13"/>
      <c r="Q37" s="37">
        <f t="shared" si="198"/>
        <v>66</v>
      </c>
      <c r="R37" s="13"/>
      <c r="S37" s="37">
        <f t="shared" ref="S37" si="268">R37+$U37</f>
        <v>66</v>
      </c>
      <c r="T37" s="12">
        <f t="shared" si="199"/>
        <v>117.5</v>
      </c>
      <c r="U37" s="10">
        <f>VLOOKUP(Cumulative!T37, 'Handicap Chart'!$A$8:$B$307, 2)</f>
        <v>66</v>
      </c>
      <c r="V37" s="39"/>
      <c r="W37" s="37">
        <f t="shared" si="200"/>
        <v>66</v>
      </c>
      <c r="X37" s="13"/>
      <c r="Y37" s="37">
        <f t="shared" si="201"/>
        <v>66</v>
      </c>
      <c r="Z37" s="13"/>
      <c r="AA37" s="37">
        <f t="shared" si="202"/>
        <v>66</v>
      </c>
      <c r="AB37" s="15">
        <f t="shared" si="203"/>
        <v>117.5</v>
      </c>
      <c r="AC37" s="10">
        <f>VLOOKUP(Cumulative!AB37, 'Handicap Chart'!$A$8:$B$307, 2)</f>
        <v>66</v>
      </c>
      <c r="AD37" s="39"/>
      <c r="AE37" s="37">
        <f t="shared" si="204"/>
        <v>66</v>
      </c>
      <c r="AF37" s="13"/>
      <c r="AG37" s="37">
        <f t="shared" ref="AG37" si="269">AF37+$AK37</f>
        <v>66</v>
      </c>
      <c r="AH37" s="13"/>
      <c r="AI37" s="37">
        <f t="shared" ref="AI37" si="270">AH37+$AK37</f>
        <v>66</v>
      </c>
      <c r="AJ37" s="15">
        <f t="shared" si="205"/>
        <v>117.5</v>
      </c>
      <c r="AK37" s="10">
        <f>VLOOKUP(Cumulative!AJ37, 'Handicap Chart'!$A$8:$B$307, 2)</f>
        <v>66</v>
      </c>
      <c r="AL37" s="38"/>
      <c r="AM37" s="37">
        <f t="shared" si="206"/>
        <v>66</v>
      </c>
      <c r="AN37" s="13"/>
      <c r="AO37" s="37">
        <f t="shared" ref="AO37" si="271">AN37+$AS37</f>
        <v>66</v>
      </c>
      <c r="AP37" s="13"/>
      <c r="AQ37" s="37">
        <f t="shared" ref="AQ37" si="272">AP37+$AS37</f>
        <v>66</v>
      </c>
      <c r="AR37" s="15">
        <f t="shared" si="207"/>
        <v>117.5</v>
      </c>
      <c r="AS37" s="10">
        <f>VLOOKUP(Cumulative!AR37, 'Handicap Chart'!$A$8:$B$307, 2)</f>
        <v>66</v>
      </c>
      <c r="AT37" s="44"/>
      <c r="AU37" s="19"/>
      <c r="AV37" s="20"/>
      <c r="AW37" s="17"/>
      <c r="AX37" s="19"/>
      <c r="AY37" s="20"/>
      <c r="AZ37" s="17"/>
      <c r="BA37" s="19"/>
    </row>
    <row r="38" spans="1:53">
      <c r="A38" s="38"/>
      <c r="C38" s="13" t="s">
        <v>77</v>
      </c>
      <c r="D38" s="23" t="e">
        <f t="shared" si="208"/>
        <v>#DIV/0!</v>
      </c>
      <c r="E38" s="36" t="e">
        <f>VLOOKUP(Cumulative!D38, 'Handicap Chart'!$A$7:$B$307, 2)</f>
        <v>#DIV/0!</v>
      </c>
      <c r="F38" s="40"/>
      <c r="G38" s="37"/>
      <c r="H38" s="21"/>
      <c r="I38" s="37"/>
      <c r="J38" s="21"/>
      <c r="K38" s="37"/>
      <c r="L38" s="24"/>
      <c r="N38" s="38"/>
      <c r="O38" s="37"/>
      <c r="P38" s="13"/>
      <c r="Q38" s="13"/>
      <c r="R38" s="13"/>
      <c r="S38" s="13"/>
      <c r="V38" s="39"/>
      <c r="W38" s="42"/>
      <c r="X38" s="13"/>
      <c r="Y38" s="13"/>
      <c r="Z38" s="13"/>
      <c r="AA38" s="13"/>
      <c r="AB38" s="15"/>
      <c r="AD38" s="38"/>
      <c r="AE38" s="37"/>
      <c r="AJ38" s="15"/>
      <c r="AK38" s="13"/>
      <c r="AL38" s="38"/>
      <c r="AM38" s="37"/>
      <c r="AN38" s="13"/>
      <c r="AO38" s="13"/>
      <c r="AP38" s="13"/>
      <c r="AQ38" s="13"/>
      <c r="AR38" s="15"/>
      <c r="AT38" s="44"/>
      <c r="AU38" s="19"/>
      <c r="AV38" s="20"/>
      <c r="AW38" s="17"/>
      <c r="AX38" s="19"/>
      <c r="AY38" s="20"/>
      <c r="AZ38" s="17"/>
      <c r="BA38" s="19"/>
    </row>
    <row r="39" spans="1:53" s="80" customFormat="1">
      <c r="A39" s="83"/>
      <c r="B39" s="21"/>
      <c r="C39" s="84" t="s">
        <v>78</v>
      </c>
      <c r="D39" s="23">
        <f t="shared" ref="D39:D43" si="273">(F39+H39+J39+N39+P39+R39+V39+X39+Z39+AD39+AF39+AH39+AL39+AN39+AP39)/COUNT(F39,H39,J39,N39,P39,R39,V39,X39,Z39,AD39,AF39,AH39,AL39,AN39,AP39)</f>
        <v>115</v>
      </c>
      <c r="E39" s="36">
        <f>VLOOKUP(Cumulative!D39, 'Handicap Chart'!$A$7:$B$307, 2)</f>
        <v>68</v>
      </c>
      <c r="F39" s="40"/>
      <c r="G39" s="37"/>
      <c r="H39" s="21">
        <v>115</v>
      </c>
      <c r="I39" s="37">
        <f t="shared" ref="I39:I43" si="274">H39+$M39</f>
        <v>183</v>
      </c>
      <c r="J39" s="21"/>
      <c r="K39" s="37"/>
      <c r="L39" s="24">
        <f t="shared" ref="L39:L43" si="275">(F39+H39+J39)/(COUNT(F39,H39,J39))</f>
        <v>115</v>
      </c>
      <c r="M39" s="10">
        <f>VLOOKUP(Cumulative!L39, 'Handicap Chart'!$A$8:$B$307, 2)</f>
        <v>68</v>
      </c>
      <c r="N39" s="83"/>
      <c r="O39" s="86"/>
      <c r="P39" s="84"/>
      <c r="Q39" s="84"/>
      <c r="R39" s="84"/>
      <c r="S39" s="84"/>
      <c r="T39" s="87"/>
      <c r="V39" s="88"/>
      <c r="W39" s="89"/>
      <c r="X39" s="84"/>
      <c r="Y39" s="84"/>
      <c r="Z39" s="84"/>
      <c r="AA39" s="84"/>
      <c r="AB39" s="90"/>
      <c r="AD39" s="83"/>
      <c r="AE39" s="86"/>
      <c r="AJ39" s="90"/>
      <c r="AK39" s="84"/>
      <c r="AL39" s="83"/>
      <c r="AM39" s="86"/>
      <c r="AN39" s="84"/>
      <c r="AO39" s="84"/>
      <c r="AP39" s="84"/>
      <c r="AQ39" s="84"/>
      <c r="AR39" s="90"/>
      <c r="AT39" s="91"/>
      <c r="AU39" s="92"/>
      <c r="AV39" s="93"/>
      <c r="AW39" s="94"/>
      <c r="AX39" s="92"/>
      <c r="AY39" s="93"/>
      <c r="AZ39" s="94"/>
      <c r="BA39" s="92"/>
    </row>
    <row r="40" spans="1:53" s="80" customFormat="1">
      <c r="A40" s="83"/>
      <c r="B40" s="21"/>
      <c r="C40" s="84" t="s">
        <v>79</v>
      </c>
      <c r="D40" s="23" t="e">
        <f t="shared" si="273"/>
        <v>#DIV/0!</v>
      </c>
      <c r="E40" s="36" t="e">
        <f>VLOOKUP(Cumulative!D40, 'Handicap Chart'!$A$7:$B$307, 2)</f>
        <v>#DIV/0!</v>
      </c>
      <c r="F40" s="40"/>
      <c r="G40" s="37"/>
      <c r="H40" s="21"/>
      <c r="I40" s="37"/>
      <c r="J40" s="21"/>
      <c r="K40" s="37"/>
      <c r="L40" s="24"/>
      <c r="M40" s="10"/>
      <c r="N40" s="83"/>
      <c r="O40" s="86"/>
      <c r="P40" s="84"/>
      <c r="Q40" s="84"/>
      <c r="R40" s="84"/>
      <c r="S40" s="84"/>
      <c r="T40" s="87"/>
      <c r="V40" s="88"/>
      <c r="W40" s="89"/>
      <c r="X40" s="84"/>
      <c r="Y40" s="84"/>
      <c r="Z40" s="84"/>
      <c r="AA40" s="84"/>
      <c r="AB40" s="90"/>
      <c r="AD40" s="83"/>
      <c r="AE40" s="86"/>
      <c r="AJ40" s="90"/>
      <c r="AK40" s="84"/>
      <c r="AL40" s="83"/>
      <c r="AM40" s="86"/>
      <c r="AN40" s="84"/>
      <c r="AO40" s="84"/>
      <c r="AP40" s="84"/>
      <c r="AQ40" s="84"/>
      <c r="AR40" s="90"/>
      <c r="AT40" s="91"/>
      <c r="AU40" s="92"/>
      <c r="AV40" s="93"/>
      <c r="AW40" s="94"/>
      <c r="AX40" s="92"/>
      <c r="AY40" s="93"/>
      <c r="AZ40" s="94"/>
      <c r="BA40" s="92"/>
    </row>
    <row r="41" spans="1:53" s="80" customFormat="1">
      <c r="A41" s="83"/>
      <c r="B41" s="21"/>
      <c r="C41" s="84" t="s">
        <v>80</v>
      </c>
      <c r="D41" s="23" t="e">
        <f t="shared" si="273"/>
        <v>#DIV/0!</v>
      </c>
      <c r="E41" s="36" t="e">
        <f>VLOOKUP(Cumulative!D41, 'Handicap Chart'!$A$7:$B$307, 2)</f>
        <v>#DIV/0!</v>
      </c>
      <c r="F41" s="40"/>
      <c r="G41" s="37"/>
      <c r="H41" s="21"/>
      <c r="I41" s="37"/>
      <c r="J41" s="21"/>
      <c r="K41" s="37"/>
      <c r="L41" s="24"/>
      <c r="M41" s="10"/>
      <c r="N41" s="83"/>
      <c r="O41" s="86"/>
      <c r="P41" s="84"/>
      <c r="Q41" s="84"/>
      <c r="R41" s="84"/>
      <c r="S41" s="84"/>
      <c r="T41" s="87"/>
      <c r="V41" s="88"/>
      <c r="W41" s="89"/>
      <c r="X41" s="84"/>
      <c r="Y41" s="84"/>
      <c r="Z41" s="84"/>
      <c r="AA41" s="84"/>
      <c r="AB41" s="90"/>
      <c r="AD41" s="83"/>
      <c r="AE41" s="86"/>
      <c r="AJ41" s="90"/>
      <c r="AK41" s="84"/>
      <c r="AL41" s="83"/>
      <c r="AM41" s="86"/>
      <c r="AN41" s="84"/>
      <c r="AO41" s="84"/>
      <c r="AP41" s="84"/>
      <c r="AQ41" s="84"/>
      <c r="AR41" s="90"/>
      <c r="AT41" s="91"/>
      <c r="AU41" s="92"/>
      <c r="AV41" s="93"/>
      <c r="AW41" s="94"/>
      <c r="AX41" s="92"/>
      <c r="AY41" s="93"/>
      <c r="AZ41" s="94"/>
      <c r="BA41" s="92"/>
    </row>
    <row r="42" spans="1:53" s="80" customFormat="1">
      <c r="A42" s="83"/>
      <c r="B42" s="21"/>
      <c r="C42" s="84" t="s">
        <v>81</v>
      </c>
      <c r="D42" s="23" t="e">
        <f t="shared" si="273"/>
        <v>#DIV/0!</v>
      </c>
      <c r="E42" s="36" t="e">
        <f>VLOOKUP(Cumulative!D42, 'Handicap Chart'!$A$7:$B$307, 2)</f>
        <v>#DIV/0!</v>
      </c>
      <c r="F42" s="40"/>
      <c r="G42" s="37"/>
      <c r="H42" s="21"/>
      <c r="I42" s="37"/>
      <c r="J42" s="21"/>
      <c r="K42" s="37"/>
      <c r="L42" s="24"/>
      <c r="M42" s="10"/>
      <c r="N42" s="83"/>
      <c r="O42" s="86"/>
      <c r="P42" s="84"/>
      <c r="Q42" s="84"/>
      <c r="R42" s="84"/>
      <c r="S42" s="84"/>
      <c r="T42" s="87"/>
      <c r="V42" s="88"/>
      <c r="W42" s="89"/>
      <c r="X42" s="84"/>
      <c r="Y42" s="84"/>
      <c r="Z42" s="84"/>
      <c r="AA42" s="84"/>
      <c r="AB42" s="90"/>
      <c r="AD42" s="83"/>
      <c r="AE42" s="86"/>
      <c r="AJ42" s="90"/>
      <c r="AK42" s="84"/>
      <c r="AL42" s="83"/>
      <c r="AM42" s="86"/>
      <c r="AN42" s="84"/>
      <c r="AO42" s="84"/>
      <c r="AP42" s="84"/>
      <c r="AQ42" s="84"/>
      <c r="AR42" s="90"/>
      <c r="AT42" s="91"/>
      <c r="AU42" s="92"/>
      <c r="AV42" s="93"/>
      <c r="AW42" s="94"/>
      <c r="AX42" s="92"/>
      <c r="AY42" s="93"/>
      <c r="AZ42" s="94"/>
      <c r="BA42" s="92"/>
    </row>
    <row r="43" spans="1:53" s="80" customFormat="1">
      <c r="A43" s="83"/>
      <c r="B43" s="21"/>
      <c r="C43" s="84" t="s">
        <v>82</v>
      </c>
      <c r="D43" s="23">
        <f t="shared" si="273"/>
        <v>81</v>
      </c>
      <c r="E43" s="36">
        <f>VLOOKUP(Cumulative!D43, 'Handicap Chart'!$A$7:$B$307, 2)</f>
        <v>95</v>
      </c>
      <c r="F43" s="40"/>
      <c r="G43" s="37"/>
      <c r="H43" s="21">
        <v>81</v>
      </c>
      <c r="I43" s="37">
        <f t="shared" si="274"/>
        <v>176</v>
      </c>
      <c r="J43" s="21"/>
      <c r="K43" s="37"/>
      <c r="L43" s="24">
        <f t="shared" si="275"/>
        <v>81</v>
      </c>
      <c r="M43" s="10">
        <f>VLOOKUP(Cumulative!L43, 'Handicap Chart'!$A$8:$B$307, 2)</f>
        <v>95</v>
      </c>
      <c r="N43" s="83"/>
      <c r="O43" s="86"/>
      <c r="P43" s="84"/>
      <c r="Q43" s="84"/>
      <c r="R43" s="84"/>
      <c r="S43" s="84"/>
      <c r="T43" s="87"/>
      <c r="V43" s="88"/>
      <c r="W43" s="89"/>
      <c r="X43" s="84"/>
      <c r="Y43" s="84"/>
      <c r="Z43" s="84"/>
      <c r="AA43" s="84"/>
      <c r="AB43" s="90"/>
      <c r="AD43" s="83"/>
      <c r="AE43" s="86"/>
      <c r="AJ43" s="90"/>
      <c r="AK43" s="84"/>
      <c r="AL43" s="83"/>
      <c r="AM43" s="86"/>
      <c r="AN43" s="84"/>
      <c r="AO43" s="84"/>
      <c r="AP43" s="84"/>
      <c r="AQ43" s="84"/>
      <c r="AR43" s="90"/>
      <c r="AT43" s="91"/>
      <c r="AU43" s="92"/>
      <c r="AV43" s="93"/>
      <c r="AW43" s="94"/>
      <c r="AX43" s="92"/>
      <c r="AY43" s="93"/>
      <c r="AZ43" s="94"/>
      <c r="BA43" s="92"/>
    </row>
    <row r="44" spans="1:53" s="80" customFormat="1">
      <c r="A44" s="83"/>
      <c r="B44" s="21"/>
      <c r="C44" s="84" t="s">
        <v>132</v>
      </c>
      <c r="D44" s="23">
        <f t="shared" ref="D44" si="276">(F44+H44+J44+N44+P44+R44+V44+X44+Z44+AD44+AF44+AH44+AL44+AN44+AP44)/COUNT(F44,H44,J44,N44,P44,R44,V44,X44,Z44,AD44,AF44,AH44,AL44,AN44,AP44)</f>
        <v>129</v>
      </c>
      <c r="E44" s="36">
        <f>VLOOKUP(Cumulative!D44, 'Handicap Chart'!$A$7:$B$307, 2)</f>
        <v>56</v>
      </c>
      <c r="F44" s="40">
        <v>137</v>
      </c>
      <c r="G44" s="37">
        <f t="shared" ref="G39:G44" si="277">F44+M44</f>
        <v>193</v>
      </c>
      <c r="H44" s="21"/>
      <c r="I44" s="37"/>
      <c r="J44" s="21">
        <v>121</v>
      </c>
      <c r="K44" s="37">
        <f t="shared" ref="K44" si="278">J44+$M44</f>
        <v>177</v>
      </c>
      <c r="L44" s="24">
        <f t="shared" ref="L44" si="279">(F44+H44+J44)/(COUNT(F44,H44,J44))</f>
        <v>129</v>
      </c>
      <c r="M44" s="10">
        <f>VLOOKUP(Cumulative!L44, 'Handicap Chart'!$A$8:$B$307, 2)</f>
        <v>56</v>
      </c>
      <c r="N44" s="83"/>
      <c r="O44" s="86"/>
      <c r="P44" s="84"/>
      <c r="Q44" s="84"/>
      <c r="R44" s="84"/>
      <c r="S44" s="84"/>
      <c r="T44" s="87"/>
      <c r="V44" s="88"/>
      <c r="W44" s="89"/>
      <c r="X44" s="84"/>
      <c r="Y44" s="84"/>
      <c r="Z44" s="84"/>
      <c r="AA44" s="84"/>
      <c r="AB44" s="90"/>
      <c r="AD44" s="83"/>
      <c r="AE44" s="86"/>
      <c r="AJ44" s="90"/>
      <c r="AK44" s="84"/>
      <c r="AL44" s="83"/>
      <c r="AM44" s="86"/>
      <c r="AN44" s="84"/>
      <c r="AO44" s="84"/>
      <c r="AP44" s="84"/>
      <c r="AQ44" s="84"/>
      <c r="AR44" s="90"/>
      <c r="AT44" s="91"/>
      <c r="AU44" s="92"/>
      <c r="AV44" s="93"/>
      <c r="AW44" s="94"/>
      <c r="AX44" s="92"/>
      <c r="AY44" s="93"/>
      <c r="AZ44" s="94"/>
      <c r="BA44" s="92"/>
    </row>
    <row r="45" spans="1:53" s="80" customFormat="1">
      <c r="A45" s="83"/>
      <c r="B45" s="21"/>
      <c r="C45" s="84"/>
      <c r="D45" s="23"/>
      <c r="E45" s="36"/>
      <c r="F45" s="40"/>
      <c r="G45" s="37"/>
      <c r="H45" s="21"/>
      <c r="I45" s="37"/>
      <c r="J45" s="21"/>
      <c r="K45" s="37"/>
      <c r="L45" s="24"/>
      <c r="M45" s="10"/>
      <c r="N45" s="83"/>
      <c r="O45" s="86"/>
      <c r="P45" s="84"/>
      <c r="Q45" s="84"/>
      <c r="R45" s="84"/>
      <c r="S45" s="84"/>
      <c r="T45" s="87"/>
      <c r="V45" s="88"/>
      <c r="W45" s="89"/>
      <c r="X45" s="84"/>
      <c r="Y45" s="84"/>
      <c r="Z45" s="84"/>
      <c r="AA45" s="84"/>
      <c r="AB45" s="90"/>
      <c r="AD45" s="83"/>
      <c r="AE45" s="86"/>
      <c r="AJ45" s="90"/>
      <c r="AK45" s="84"/>
      <c r="AL45" s="83"/>
      <c r="AM45" s="86"/>
      <c r="AN45" s="84"/>
      <c r="AO45" s="84"/>
      <c r="AP45" s="84"/>
      <c r="AQ45" s="84"/>
      <c r="AR45" s="90"/>
      <c r="AT45" s="91"/>
      <c r="AU45" s="92"/>
      <c r="AV45" s="93"/>
      <c r="AW45" s="94"/>
      <c r="AX45" s="92"/>
      <c r="AY45" s="93"/>
      <c r="AZ45" s="94"/>
      <c r="BA45" s="92"/>
    </row>
    <row r="46" spans="1:53" s="80" customFormat="1">
      <c r="A46" s="83"/>
      <c r="B46" s="21"/>
      <c r="C46" s="84"/>
      <c r="D46" s="23"/>
      <c r="E46" s="36"/>
      <c r="F46" s="40"/>
      <c r="G46" s="37"/>
      <c r="H46" s="21"/>
      <c r="I46" s="37"/>
      <c r="J46" s="21"/>
      <c r="K46" s="37"/>
      <c r="L46" s="24"/>
      <c r="M46" s="10"/>
      <c r="N46" s="83"/>
      <c r="O46" s="86"/>
      <c r="P46" s="84"/>
      <c r="Q46" s="84"/>
      <c r="R46" s="84"/>
      <c r="S46" s="84"/>
      <c r="T46" s="87"/>
      <c r="V46" s="88"/>
      <c r="W46" s="89"/>
      <c r="X46" s="84"/>
      <c r="Y46" s="84"/>
      <c r="Z46" s="84"/>
      <c r="AA46" s="84"/>
      <c r="AB46" s="90"/>
      <c r="AD46" s="83"/>
      <c r="AE46" s="86"/>
      <c r="AJ46" s="90"/>
      <c r="AK46" s="84"/>
      <c r="AL46" s="83"/>
      <c r="AM46" s="86"/>
      <c r="AN46" s="84"/>
      <c r="AO46" s="84"/>
      <c r="AP46" s="84"/>
      <c r="AQ46" s="84"/>
      <c r="AR46" s="90"/>
      <c r="AT46" s="91"/>
      <c r="AU46" s="92"/>
      <c r="AV46" s="93"/>
      <c r="AW46" s="94"/>
      <c r="AX46" s="92"/>
      <c r="AY46" s="93"/>
      <c r="AZ46" s="94"/>
      <c r="BA46" s="92"/>
    </row>
    <row r="47" spans="1:53" s="30" customFormat="1" ht="15.75" thickBot="1">
      <c r="A47" s="53">
        <v>4</v>
      </c>
      <c r="B47" s="22"/>
      <c r="C47" s="30" t="s">
        <v>37</v>
      </c>
      <c r="D47" s="52"/>
      <c r="E47" s="52"/>
      <c r="F47" s="55"/>
      <c r="G47" s="68">
        <f>SUM(G31:G46)</f>
        <v>741</v>
      </c>
      <c r="H47" s="51"/>
      <c r="I47" s="68">
        <f>SUM(I31:I46)</f>
        <v>703</v>
      </c>
      <c r="J47" s="51"/>
      <c r="K47" s="68">
        <f>SUM(K31:K46)</f>
        <v>731</v>
      </c>
      <c r="L47" s="56"/>
      <c r="M47" s="51"/>
      <c r="N47" s="55"/>
      <c r="O47" s="68" t="e">
        <f>SUM(O31:O38)</f>
        <v>#DIV/0!</v>
      </c>
      <c r="P47" s="51"/>
      <c r="Q47" s="68" t="e">
        <f>SUM(Q31:Q38)</f>
        <v>#DIV/0!</v>
      </c>
      <c r="R47" s="51"/>
      <c r="S47" s="68" t="e">
        <f>SUM(S31:S38)</f>
        <v>#DIV/0!</v>
      </c>
      <c r="T47" s="56" t="e">
        <f>(N47+P47+R47)/(COUNT(N47,P47,R47))</f>
        <v>#DIV/0!</v>
      </c>
      <c r="U47" s="51" t="e">
        <f>VLOOKUP(Cumulative!T47, 'Handicap Chart'!I30:J330, 2)</f>
        <v>#DIV/0!</v>
      </c>
      <c r="V47" s="55"/>
      <c r="W47" s="68" t="e">
        <f>SUM(W31:W38)</f>
        <v>#DIV/0!</v>
      </c>
      <c r="X47" s="51"/>
      <c r="Y47" s="68" t="e">
        <f>SUM(Y31:Y38)</f>
        <v>#DIV/0!</v>
      </c>
      <c r="Z47" s="51"/>
      <c r="AA47" s="68" t="e">
        <f>SUM(AA31:AA38)</f>
        <v>#DIV/0!</v>
      </c>
      <c r="AB47" s="56" t="e">
        <f>(V47+X47+Z47)/(COUNT(V47,X47,Z47))</f>
        <v>#DIV/0!</v>
      </c>
      <c r="AC47" s="51" t="e">
        <f>VLOOKUP(Cumulative!AB47, 'Handicap Chart'!Q30:R330, 2)</f>
        <v>#DIV/0!</v>
      </c>
      <c r="AD47" s="55"/>
      <c r="AE47" s="68" t="e">
        <f>SUM(AE31:AE38)</f>
        <v>#DIV/0!</v>
      </c>
      <c r="AF47" s="51"/>
      <c r="AG47" s="68" t="e">
        <f>SUM(AG31:AG38)</f>
        <v>#DIV/0!</v>
      </c>
      <c r="AH47" s="51"/>
      <c r="AI47" s="68" t="e">
        <f>SUM(AI31:AI38)</f>
        <v>#DIV/0!</v>
      </c>
      <c r="AJ47" s="56"/>
      <c r="AK47" s="51"/>
      <c r="AL47" s="55"/>
      <c r="AM47" s="68" t="e">
        <f>SUM(AM31:AM38)</f>
        <v>#DIV/0!</v>
      </c>
      <c r="AN47" s="51"/>
      <c r="AO47" s="68" t="e">
        <f>SUM(AO31:AO38)</f>
        <v>#DIV/0!</v>
      </c>
      <c r="AP47" s="51"/>
      <c r="AQ47" s="68" t="e">
        <f>SUM(AQ31:AQ38)</f>
        <v>#DIV/0!</v>
      </c>
      <c r="AR47" s="56" t="e">
        <f>(AL47+AN47+AP47)/(COUNT(AL47,AN47,AP47))</f>
        <v>#DIV/0!</v>
      </c>
      <c r="AS47" s="51" t="e">
        <f>VLOOKUP(Cumulative!AR47, 'Handicap Chart'!AG30:AH330, 2)</f>
        <v>#DIV/0!</v>
      </c>
      <c r="AT47" s="45"/>
      <c r="AU47" s="32"/>
      <c r="AV47" s="33"/>
      <c r="AW47" s="31"/>
      <c r="AX47" s="32"/>
      <c r="AY47" s="33"/>
      <c r="AZ47" s="31"/>
      <c r="BA47" s="32"/>
    </row>
    <row r="48" spans="1:53" s="71" customFormat="1">
      <c r="A48" s="70"/>
      <c r="D48" s="69"/>
      <c r="E48" s="69"/>
      <c r="F48" s="70"/>
      <c r="G48" s="74"/>
      <c r="I48" s="74"/>
      <c r="K48" s="74"/>
      <c r="L48" s="72"/>
      <c r="N48" s="70"/>
      <c r="O48" s="74"/>
      <c r="Q48" s="74"/>
      <c r="S48" s="74"/>
      <c r="T48" s="72"/>
      <c r="V48" s="70"/>
      <c r="W48" s="74"/>
      <c r="Y48" s="74"/>
      <c r="AA48" s="74"/>
      <c r="AB48" s="72"/>
      <c r="AD48" s="70"/>
      <c r="AE48" s="74"/>
      <c r="AG48" s="74"/>
      <c r="AI48" s="74"/>
      <c r="AJ48" s="72"/>
      <c r="AL48" s="70"/>
      <c r="AM48" s="74"/>
      <c r="AO48" s="74"/>
      <c r="AQ48" s="74"/>
      <c r="AR48" s="72"/>
      <c r="AT48" s="75"/>
      <c r="AU48" s="76"/>
      <c r="AV48" s="77"/>
      <c r="AW48" s="78"/>
      <c r="AX48" s="76"/>
      <c r="AY48" s="77"/>
      <c r="AZ48" s="78"/>
      <c r="BA48" s="76"/>
    </row>
    <row r="49" spans="1:53">
      <c r="A49" s="38">
        <v>5</v>
      </c>
      <c r="B49" s="14" t="s">
        <v>83</v>
      </c>
      <c r="C49" s="10" t="s">
        <v>89</v>
      </c>
      <c r="D49" s="11">
        <f t="shared" ref="D49:D52" si="280">(F49+H49+J49+N49+P49+R49+V49+X49+Z49+AD49+AF49+AH49+AL49+AN49+AP49)/COUNT(F49,H49,J49,N49,P49,R49,V49,X49,Z49,AD49,AF49,AH49,AL49,AN49,AP49)</f>
        <v>147</v>
      </c>
      <c r="E49" s="36">
        <f>VLOOKUP(Cumulative!D49, 'Handicap Chart'!$A$7:$B$307, 2)</f>
        <v>42</v>
      </c>
      <c r="F49" s="38">
        <v>174</v>
      </c>
      <c r="G49" s="8">
        <f>F49+$M49</f>
        <v>216</v>
      </c>
      <c r="H49" s="10">
        <v>140</v>
      </c>
      <c r="I49" s="37">
        <f t="shared" ref="I49:I53" si="281">H49+$M49</f>
        <v>182</v>
      </c>
      <c r="J49" s="10">
        <v>127</v>
      </c>
      <c r="K49" s="8">
        <f t="shared" ref="K49:K51" si="282">J49+$M49</f>
        <v>169</v>
      </c>
      <c r="L49" s="12">
        <f>(F49+H49+J49)/(COUNT(F49,H49,J49))</f>
        <v>147</v>
      </c>
      <c r="M49" s="10">
        <f>VLOOKUP(Cumulative!L49, 'Handicap Chart'!$A$8:$B$307, 2)</f>
        <v>42</v>
      </c>
      <c r="N49" s="38"/>
      <c r="O49" s="37">
        <f>N49+$U49</f>
        <v>42</v>
      </c>
      <c r="Q49" s="37">
        <f t="shared" ref="Q49:Q53" si="283">P49+$U49</f>
        <v>42</v>
      </c>
      <c r="S49" s="37">
        <f t="shared" ref="S49:S54" si="284">R49+$U49</f>
        <v>42</v>
      </c>
      <c r="T49" s="12">
        <f t="shared" ref="T49:T54" si="285">(R49+P49+N49+J49+H49+F49)/(COUNT(R49,P49,N49,J49,H49,F49))</f>
        <v>147</v>
      </c>
      <c r="U49" s="10">
        <f>VLOOKUP(Cumulative!T49, 'Handicap Chart'!$A$8:$B$307, 2)</f>
        <v>42</v>
      </c>
      <c r="V49" s="39"/>
      <c r="W49" s="37">
        <f t="shared" ref="W49:W54" si="286">V49+$AC49</f>
        <v>42</v>
      </c>
      <c r="X49" s="13"/>
      <c r="Y49" s="37">
        <f>X49+$AC49</f>
        <v>42</v>
      </c>
      <c r="Z49" s="13"/>
      <c r="AA49" s="37">
        <f t="shared" ref="AA49:AA54" si="287">Z49+$AC49</f>
        <v>42</v>
      </c>
      <c r="AB49" s="15">
        <f t="shared" ref="AB49:AB54" si="288">(Z49+X49+V49+R49+P49+N49+J49+H49+F49)/COUNT(Z49,X49,V49,R49,P49,N49,J49,H49,F49)</f>
        <v>147</v>
      </c>
      <c r="AC49" s="10">
        <f>VLOOKUP(Cumulative!AB49, 'Handicap Chart'!$A$8:$B$307, 2)</f>
        <v>42</v>
      </c>
      <c r="AD49" s="39"/>
      <c r="AE49" s="37">
        <f>AD49+$AK49</f>
        <v>42</v>
      </c>
      <c r="AF49" s="13"/>
      <c r="AG49" s="37">
        <f t="shared" ref="AG49:AG54" si="289">AF49+$AK49</f>
        <v>42</v>
      </c>
      <c r="AH49" s="13"/>
      <c r="AI49" s="37">
        <f t="shared" ref="AI49:AI54" si="290">AH49+$AK49</f>
        <v>42</v>
      </c>
      <c r="AJ49" s="15">
        <f t="shared" ref="AJ49:AJ54" si="291">(AH49+AF49+AD49+Z49+X49+V49+R49+P49+N49+J49+H49+F49)/COUNT(AH49,AF49,AD49,Z49,X49,V49,R49,P49,N49,J49,H49,F49)</f>
        <v>147</v>
      </c>
      <c r="AK49" s="10">
        <f>VLOOKUP(Cumulative!AJ49, 'Handicap Chart'!$A$8:$B$307, 2)</f>
        <v>42</v>
      </c>
      <c r="AL49" s="38"/>
      <c r="AM49" s="37">
        <f t="shared" ref="AM49:AM54" si="292">AL49+$AS49</f>
        <v>42</v>
      </c>
      <c r="AN49" s="13"/>
      <c r="AO49" s="37">
        <f t="shared" ref="AO49:AO54" si="293">AN49+$AS49</f>
        <v>42</v>
      </c>
      <c r="AP49" s="13"/>
      <c r="AQ49" s="37">
        <f>AP49+$AS49</f>
        <v>42</v>
      </c>
      <c r="AR49" s="15">
        <f t="shared" ref="AR49:AR54" si="294">(AP49+AN49+AL49+AH49+AF49+AD49+Z49+X49+V49+R49+P49+N49+J49+H49+F49)/COUNT(AP49,AN49,AL49,AH49,AF49,AD49,Z49,X49,V49,R49,P49,N49,J49,H49,F49)</f>
        <v>147</v>
      </c>
      <c r="AS49" s="10">
        <f>VLOOKUP(Cumulative!AR49, 'Handicap Chart'!$A$8:$B$307, 2)</f>
        <v>42</v>
      </c>
      <c r="AT49" s="44"/>
      <c r="AU49" s="18"/>
      <c r="AV49" s="17"/>
      <c r="AW49" s="17"/>
      <c r="AX49" s="18"/>
      <c r="AY49" s="17"/>
      <c r="AZ49" s="17"/>
      <c r="BA49" s="18"/>
    </row>
    <row r="50" spans="1:53">
      <c r="A50" s="38"/>
      <c r="C50" s="10" t="s">
        <v>88</v>
      </c>
      <c r="D50" s="11">
        <f t="shared" si="280"/>
        <v>167.5</v>
      </c>
      <c r="E50" s="36">
        <f>VLOOKUP(Cumulative!D50, 'Handicap Chart'!$A$7:$B$307, 2)</f>
        <v>26</v>
      </c>
      <c r="F50" s="38">
        <v>191</v>
      </c>
      <c r="G50" s="8">
        <f t="shared" ref="G50:G51" si="295">F50+$M50</f>
        <v>217</v>
      </c>
      <c r="I50" s="37"/>
      <c r="J50" s="10">
        <v>144</v>
      </c>
      <c r="K50" s="8">
        <f t="shared" si="282"/>
        <v>170</v>
      </c>
      <c r="L50" s="12">
        <f t="shared" ref="L50:L52" si="296">(F50+H50+J50)/(COUNT(F50,H50,J50))</f>
        <v>167.5</v>
      </c>
      <c r="M50" s="10">
        <f>VLOOKUP(Cumulative!L50, 'Handicap Chart'!$A$8:$B$307, 2)</f>
        <v>26</v>
      </c>
      <c r="N50" s="38"/>
      <c r="O50" s="37">
        <f t="shared" ref="O50:O53" si="297">N50+$U50</f>
        <v>26</v>
      </c>
      <c r="P50" s="13"/>
      <c r="Q50" s="37">
        <f t="shared" si="283"/>
        <v>26</v>
      </c>
      <c r="R50" s="13"/>
      <c r="S50" s="37">
        <f t="shared" si="284"/>
        <v>26</v>
      </c>
      <c r="T50" s="12">
        <f t="shared" si="285"/>
        <v>167.5</v>
      </c>
      <c r="U50" s="10">
        <f>VLOOKUP(Cumulative!T50, 'Handicap Chart'!$A$8:$B$307, 2)</f>
        <v>26</v>
      </c>
      <c r="V50" s="39"/>
      <c r="W50" s="37">
        <f t="shared" si="286"/>
        <v>26</v>
      </c>
      <c r="X50" s="13"/>
      <c r="Y50" s="37">
        <f t="shared" ref="Y50:Y54" si="298">X50+$AC50</f>
        <v>26</v>
      </c>
      <c r="Z50" s="13"/>
      <c r="AA50" s="37">
        <f t="shared" si="287"/>
        <v>26</v>
      </c>
      <c r="AB50" s="15">
        <f t="shared" si="288"/>
        <v>167.5</v>
      </c>
      <c r="AC50" s="10">
        <f>VLOOKUP(Cumulative!AB50, 'Handicap Chart'!$A$8:$B$307, 2)</f>
        <v>26</v>
      </c>
      <c r="AD50" s="39"/>
      <c r="AE50" s="37">
        <f t="shared" ref="AE50:AE54" si="299">AD50+$AK50</f>
        <v>26</v>
      </c>
      <c r="AF50" s="13"/>
      <c r="AG50" s="37">
        <f t="shared" si="289"/>
        <v>26</v>
      </c>
      <c r="AH50" s="13"/>
      <c r="AI50" s="37">
        <f t="shared" si="290"/>
        <v>26</v>
      </c>
      <c r="AJ50" s="15">
        <f t="shared" si="291"/>
        <v>167.5</v>
      </c>
      <c r="AK50" s="10">
        <f>VLOOKUP(Cumulative!AJ50, 'Handicap Chart'!$A$8:$B$307, 2)</f>
        <v>26</v>
      </c>
      <c r="AL50" s="38"/>
      <c r="AM50" s="37">
        <f t="shared" si="292"/>
        <v>26</v>
      </c>
      <c r="AN50" s="13"/>
      <c r="AO50" s="37">
        <f t="shared" si="293"/>
        <v>26</v>
      </c>
      <c r="AP50" s="13"/>
      <c r="AQ50" s="37">
        <f t="shared" ref="AQ50:AQ54" si="300">AP50+$AS50</f>
        <v>26</v>
      </c>
      <c r="AR50" s="15">
        <f t="shared" si="294"/>
        <v>167.5</v>
      </c>
      <c r="AS50" s="10">
        <f>VLOOKUP(Cumulative!AR50, 'Handicap Chart'!$A$8:$B$307, 2)</f>
        <v>26</v>
      </c>
      <c r="AT50" s="44"/>
      <c r="AU50" s="19"/>
      <c r="AV50" s="20"/>
      <c r="AW50" s="17"/>
      <c r="AX50" s="19"/>
      <c r="AY50" s="20"/>
      <c r="AZ50" s="17"/>
      <c r="BA50" s="19"/>
    </row>
    <row r="51" spans="1:53">
      <c r="A51" s="38"/>
      <c r="C51" s="10" t="s">
        <v>90</v>
      </c>
      <c r="D51" s="11">
        <f t="shared" si="280"/>
        <v>177.66666666666666</v>
      </c>
      <c r="E51" s="36">
        <f>VLOOKUP(Cumulative!D51, 'Handicap Chart'!$A$7:$B$307, 2)</f>
        <v>18</v>
      </c>
      <c r="F51" s="38">
        <v>171</v>
      </c>
      <c r="G51" s="8">
        <f t="shared" si="295"/>
        <v>189</v>
      </c>
      <c r="H51" s="10">
        <v>162</v>
      </c>
      <c r="I51" s="37">
        <f t="shared" si="281"/>
        <v>180</v>
      </c>
      <c r="J51" s="10">
        <v>200</v>
      </c>
      <c r="K51" s="8">
        <f t="shared" si="282"/>
        <v>218</v>
      </c>
      <c r="L51" s="12">
        <f t="shared" si="296"/>
        <v>177.66666666666666</v>
      </c>
      <c r="M51" s="10">
        <f>VLOOKUP(Cumulative!L51, 'Handicap Chart'!$A$8:$B$307, 2)</f>
        <v>18</v>
      </c>
      <c r="N51" s="38"/>
      <c r="O51" s="37">
        <f t="shared" si="297"/>
        <v>18</v>
      </c>
      <c r="P51" s="13"/>
      <c r="Q51" s="37">
        <f t="shared" si="283"/>
        <v>18</v>
      </c>
      <c r="R51" s="13"/>
      <c r="S51" s="37">
        <f t="shared" si="284"/>
        <v>18</v>
      </c>
      <c r="T51" s="12">
        <f t="shared" si="285"/>
        <v>177.66666666666666</v>
      </c>
      <c r="U51" s="10">
        <f>VLOOKUP(Cumulative!T51, 'Handicap Chart'!$A$8:$B$307, 2)</f>
        <v>18</v>
      </c>
      <c r="V51" s="39"/>
      <c r="W51" s="37">
        <f t="shared" si="286"/>
        <v>18</v>
      </c>
      <c r="X51" s="13"/>
      <c r="Y51" s="37">
        <f t="shared" si="298"/>
        <v>18</v>
      </c>
      <c r="Z51" s="13"/>
      <c r="AA51" s="37">
        <f t="shared" si="287"/>
        <v>18</v>
      </c>
      <c r="AB51" s="15">
        <f t="shared" si="288"/>
        <v>177.66666666666666</v>
      </c>
      <c r="AC51" s="10">
        <f>VLOOKUP(Cumulative!AB51, 'Handicap Chart'!$A$8:$B$307, 2)</f>
        <v>18</v>
      </c>
      <c r="AD51" s="39"/>
      <c r="AE51" s="37">
        <f t="shared" si="299"/>
        <v>18</v>
      </c>
      <c r="AF51" s="13"/>
      <c r="AG51" s="37">
        <f t="shared" si="289"/>
        <v>18</v>
      </c>
      <c r="AH51" s="13"/>
      <c r="AI51" s="37">
        <f t="shared" si="290"/>
        <v>18</v>
      </c>
      <c r="AJ51" s="15">
        <f t="shared" si="291"/>
        <v>177.66666666666666</v>
      </c>
      <c r="AK51" s="10">
        <f>VLOOKUP(Cumulative!AJ51, 'Handicap Chart'!$A$8:$B$307, 2)</f>
        <v>18</v>
      </c>
      <c r="AL51" s="38"/>
      <c r="AM51" s="37">
        <f t="shared" si="292"/>
        <v>18</v>
      </c>
      <c r="AN51" s="13"/>
      <c r="AO51" s="37">
        <f t="shared" si="293"/>
        <v>18</v>
      </c>
      <c r="AP51" s="13"/>
      <c r="AQ51" s="37">
        <f t="shared" si="300"/>
        <v>18</v>
      </c>
      <c r="AR51" s="15">
        <f t="shared" si="294"/>
        <v>177.66666666666666</v>
      </c>
      <c r="AS51" s="10">
        <f>VLOOKUP(Cumulative!AR51, 'Handicap Chart'!$A$8:$B$307, 2)</f>
        <v>18</v>
      </c>
      <c r="AT51" s="44"/>
      <c r="AU51" s="19"/>
      <c r="AV51" s="20"/>
      <c r="AW51" s="17"/>
      <c r="AX51" s="19"/>
      <c r="AY51" s="20"/>
      <c r="AZ51" s="17"/>
      <c r="BA51" s="19"/>
    </row>
    <row r="52" spans="1:53">
      <c r="A52" s="38"/>
      <c r="C52" s="10" t="s">
        <v>91</v>
      </c>
      <c r="D52" s="11">
        <f t="shared" si="280"/>
        <v>134.5</v>
      </c>
      <c r="E52" s="36">
        <f>VLOOKUP(Cumulative!D52, 'Handicap Chart'!$A$7:$B$307, 2)</f>
        <v>52</v>
      </c>
      <c r="F52" s="38">
        <v>140</v>
      </c>
      <c r="G52" s="8">
        <f>F52+$M52</f>
        <v>192</v>
      </c>
      <c r="H52" s="10">
        <v>129</v>
      </c>
      <c r="I52" s="37">
        <f t="shared" ref="I52" si="301">H52+$M52</f>
        <v>181</v>
      </c>
      <c r="K52" s="8"/>
      <c r="L52" s="12">
        <f t="shared" si="296"/>
        <v>134.5</v>
      </c>
      <c r="M52" s="10">
        <f>VLOOKUP(Cumulative!L52, 'Handicap Chart'!$A$8:$B$307, 2)</f>
        <v>52</v>
      </c>
      <c r="N52" s="38"/>
      <c r="O52" s="37">
        <f t="shared" ref="O52" si="302">N52+$U52</f>
        <v>52</v>
      </c>
      <c r="P52" s="13"/>
      <c r="Q52" s="37">
        <f t="shared" ref="Q52" si="303">P52+$U52</f>
        <v>52</v>
      </c>
      <c r="R52" s="13"/>
      <c r="S52" s="37">
        <f t="shared" si="284"/>
        <v>52</v>
      </c>
      <c r="T52" s="12">
        <f t="shared" si="285"/>
        <v>134.5</v>
      </c>
      <c r="U52" s="10">
        <f>VLOOKUP(Cumulative!T52, 'Handicap Chart'!$A$8:$B$307, 2)</f>
        <v>52</v>
      </c>
      <c r="V52" s="39"/>
      <c r="W52" s="37">
        <f t="shared" si="286"/>
        <v>52</v>
      </c>
      <c r="X52" s="13"/>
      <c r="Y52" s="37">
        <f t="shared" si="298"/>
        <v>52</v>
      </c>
      <c r="Z52" s="13"/>
      <c r="AA52" s="37">
        <f t="shared" si="287"/>
        <v>52</v>
      </c>
      <c r="AB52" s="15">
        <f t="shared" si="288"/>
        <v>134.5</v>
      </c>
      <c r="AC52" s="10">
        <f>VLOOKUP(Cumulative!AB52, 'Handicap Chart'!$A$8:$B$307, 2)</f>
        <v>52</v>
      </c>
      <c r="AD52" s="39"/>
      <c r="AE52" s="37">
        <f t="shared" si="299"/>
        <v>52</v>
      </c>
      <c r="AF52" s="13"/>
      <c r="AG52" s="37">
        <f t="shared" si="289"/>
        <v>52</v>
      </c>
      <c r="AH52" s="13"/>
      <c r="AI52" s="37">
        <f t="shared" si="290"/>
        <v>52</v>
      </c>
      <c r="AJ52" s="15">
        <f t="shared" si="291"/>
        <v>134.5</v>
      </c>
      <c r="AK52" s="10">
        <f>VLOOKUP(Cumulative!AJ52, 'Handicap Chart'!$A$8:$B$307, 2)</f>
        <v>52</v>
      </c>
      <c r="AL52" s="38"/>
      <c r="AM52" s="37">
        <f t="shared" si="292"/>
        <v>52</v>
      </c>
      <c r="AN52" s="13"/>
      <c r="AO52" s="37">
        <f t="shared" si="293"/>
        <v>52</v>
      </c>
      <c r="AP52" s="13"/>
      <c r="AQ52" s="37">
        <f t="shared" si="300"/>
        <v>52</v>
      </c>
      <c r="AR52" s="15">
        <f t="shared" si="294"/>
        <v>134.5</v>
      </c>
      <c r="AS52" s="10">
        <f>VLOOKUP(Cumulative!AR52, 'Handicap Chart'!$A$8:$B$307, 2)</f>
        <v>52</v>
      </c>
      <c r="AT52" s="44"/>
      <c r="AU52" s="19"/>
      <c r="AV52" s="20"/>
      <c r="AW52" s="17"/>
      <c r="AX52" s="19"/>
      <c r="AY52" s="20"/>
      <c r="AZ52" s="17"/>
      <c r="BA52" s="19"/>
    </row>
    <row r="53" spans="1:53">
      <c r="A53" s="38"/>
      <c r="C53" s="10" t="s">
        <v>92</v>
      </c>
      <c r="D53" s="11">
        <f t="shared" ref="D53" si="304">(F53+H53+J53+N53+P53+R53+V53+X53+Z53+AD53+AF53+AH53+AL53+AN53+AP53)/COUNT(F53,H53,J53,N53,P53,R53,V53,X53,Z53,AD53,AF53,AH53,AL53,AN53,AP53)</f>
        <v>173.5</v>
      </c>
      <c r="E53" s="36">
        <f>VLOOKUP(Cumulative!D53, 'Handicap Chart'!$A$7:$B$307, 2)</f>
        <v>21</v>
      </c>
      <c r="F53" s="38"/>
      <c r="G53" s="8"/>
      <c r="H53" s="10">
        <v>150</v>
      </c>
      <c r="I53" s="37">
        <f t="shared" si="281"/>
        <v>171</v>
      </c>
      <c r="J53" s="10">
        <v>197</v>
      </c>
      <c r="K53" s="8">
        <f t="shared" ref="K53" si="305">J53+$M53</f>
        <v>218</v>
      </c>
      <c r="L53" s="12">
        <f t="shared" ref="L53" si="306">(F53+H53+J53)/(COUNT(F53,H53,J53))</f>
        <v>173.5</v>
      </c>
      <c r="M53" s="10">
        <f>VLOOKUP(Cumulative!L53, 'Handicap Chart'!$A$8:$B$307, 2)</f>
        <v>21</v>
      </c>
      <c r="N53" s="38"/>
      <c r="O53" s="37">
        <f t="shared" si="297"/>
        <v>21</v>
      </c>
      <c r="P53" s="13"/>
      <c r="Q53" s="37">
        <f t="shared" si="283"/>
        <v>21</v>
      </c>
      <c r="R53" s="13"/>
      <c r="S53" s="37">
        <f t="shared" ref="S53" si="307">R53+$U53</f>
        <v>21</v>
      </c>
      <c r="T53" s="12">
        <f t="shared" ref="T53" si="308">(R53+P53+N53+J53+H53+F53)/(COUNT(R53,P53,N53,J53,H53,F53))</f>
        <v>173.5</v>
      </c>
      <c r="U53" s="10">
        <f>VLOOKUP(Cumulative!T53, 'Handicap Chart'!$A$8:$B$307, 2)</f>
        <v>21</v>
      </c>
      <c r="V53" s="39"/>
      <c r="W53" s="37">
        <f t="shared" ref="W53" si="309">V53+$AC53</f>
        <v>21</v>
      </c>
      <c r="X53" s="13"/>
      <c r="Y53" s="37">
        <f t="shared" ref="Y53" si="310">X53+$AC53</f>
        <v>21</v>
      </c>
      <c r="Z53" s="13"/>
      <c r="AA53" s="37">
        <f t="shared" ref="AA53" si="311">Z53+$AC53</f>
        <v>21</v>
      </c>
      <c r="AB53" s="15">
        <f t="shared" ref="AB53" si="312">(Z53+X53+V53+R53+P53+N53+J53+H53+F53)/COUNT(Z53,X53,V53,R53,P53,N53,J53,H53,F53)</f>
        <v>173.5</v>
      </c>
      <c r="AC53" s="10">
        <f>VLOOKUP(Cumulative!AB53, 'Handicap Chart'!$A$8:$B$307, 2)</f>
        <v>21</v>
      </c>
      <c r="AD53" s="39"/>
      <c r="AE53" s="37">
        <f t="shared" ref="AE53" si="313">AD53+$AK53</f>
        <v>21</v>
      </c>
      <c r="AF53" s="13"/>
      <c r="AG53" s="37">
        <f t="shared" ref="AG53" si="314">AF53+$AK53</f>
        <v>21</v>
      </c>
      <c r="AH53" s="13"/>
      <c r="AI53" s="37">
        <f t="shared" ref="AI53" si="315">AH53+$AK53</f>
        <v>21</v>
      </c>
      <c r="AJ53" s="15">
        <f t="shared" ref="AJ53" si="316">(AH53+AF53+AD53+Z53+X53+V53+R53+P53+N53+J53+H53+F53)/COUNT(AH53,AF53,AD53,Z53,X53,V53,R53,P53,N53,J53,H53,F53)</f>
        <v>173.5</v>
      </c>
      <c r="AK53" s="10">
        <f>VLOOKUP(Cumulative!AJ53, 'Handicap Chart'!$A$8:$B$307, 2)</f>
        <v>21</v>
      </c>
      <c r="AL53" s="38"/>
      <c r="AM53" s="37">
        <f t="shared" ref="AM53" si="317">AL53+$AS53</f>
        <v>21</v>
      </c>
      <c r="AN53" s="13"/>
      <c r="AO53" s="37">
        <f t="shared" ref="AO53" si="318">AN53+$AS53</f>
        <v>21</v>
      </c>
      <c r="AP53" s="13"/>
      <c r="AQ53" s="37">
        <f t="shared" ref="AQ53" si="319">AP53+$AS53</f>
        <v>21</v>
      </c>
      <c r="AR53" s="15">
        <f t="shared" ref="AR53" si="320">(AP53+AN53+AL53+AH53+AF53+AD53+Z53+X53+V53+R53+P53+N53+J53+H53+F53)/COUNT(AP53,AN53,AL53,AH53,AF53,AD53,Z53,X53,V53,R53,P53,N53,J53,H53,F53)</f>
        <v>173.5</v>
      </c>
      <c r="AS53" s="10">
        <f>VLOOKUP(Cumulative!AR53, 'Handicap Chart'!$A$8:$B$307, 2)</f>
        <v>21</v>
      </c>
      <c r="AT53" s="44"/>
      <c r="AU53" s="19"/>
      <c r="AV53" s="20"/>
      <c r="AW53" s="17"/>
      <c r="AX53" s="19"/>
      <c r="AY53" s="20"/>
      <c r="AZ53" s="17"/>
      <c r="BA53" s="19"/>
    </row>
    <row r="54" spans="1:53">
      <c r="A54" s="38"/>
      <c r="E54" s="36"/>
      <c r="F54" s="38"/>
      <c r="G54" s="8"/>
      <c r="I54" s="37"/>
      <c r="K54" s="8"/>
      <c r="N54" s="38"/>
      <c r="O54" s="37" t="e">
        <f t="shared" ref="O54" si="321">N54+$U54</f>
        <v>#DIV/0!</v>
      </c>
      <c r="P54" s="13"/>
      <c r="Q54" s="37" t="e">
        <f t="shared" ref="Q54" si="322">P54+$U54</f>
        <v>#DIV/0!</v>
      </c>
      <c r="R54" s="13"/>
      <c r="S54" s="37" t="e">
        <f t="shared" si="284"/>
        <v>#DIV/0!</v>
      </c>
      <c r="T54" s="12" t="e">
        <f t="shared" si="285"/>
        <v>#DIV/0!</v>
      </c>
      <c r="U54" s="10" t="e">
        <f>VLOOKUP(Cumulative!T54, 'Handicap Chart'!$A$8:$B$307, 2)</f>
        <v>#DIV/0!</v>
      </c>
      <c r="V54" s="39"/>
      <c r="W54" s="37" t="e">
        <f t="shared" si="286"/>
        <v>#DIV/0!</v>
      </c>
      <c r="X54" s="13"/>
      <c r="Y54" s="37" t="e">
        <f t="shared" si="298"/>
        <v>#DIV/0!</v>
      </c>
      <c r="Z54" s="13"/>
      <c r="AA54" s="37" t="e">
        <f t="shared" si="287"/>
        <v>#DIV/0!</v>
      </c>
      <c r="AB54" s="15" t="e">
        <f t="shared" si="288"/>
        <v>#DIV/0!</v>
      </c>
      <c r="AC54" s="10" t="e">
        <f>VLOOKUP(Cumulative!AB54, 'Handicap Chart'!$A$8:$B$307, 2)</f>
        <v>#DIV/0!</v>
      </c>
      <c r="AD54" s="39"/>
      <c r="AE54" s="37" t="e">
        <f t="shared" si="299"/>
        <v>#DIV/0!</v>
      </c>
      <c r="AF54" s="13"/>
      <c r="AG54" s="37" t="e">
        <f t="shared" si="289"/>
        <v>#DIV/0!</v>
      </c>
      <c r="AH54" s="13"/>
      <c r="AI54" s="37" t="e">
        <f t="shared" si="290"/>
        <v>#DIV/0!</v>
      </c>
      <c r="AJ54" s="15" t="e">
        <f t="shared" si="291"/>
        <v>#DIV/0!</v>
      </c>
      <c r="AK54" s="10" t="e">
        <f>VLOOKUP(Cumulative!AJ54, 'Handicap Chart'!$A$8:$B$307, 2)</f>
        <v>#DIV/0!</v>
      </c>
      <c r="AL54" s="38"/>
      <c r="AM54" s="37" t="e">
        <f t="shared" si="292"/>
        <v>#DIV/0!</v>
      </c>
      <c r="AN54" s="13"/>
      <c r="AO54" s="37" t="e">
        <f t="shared" si="293"/>
        <v>#DIV/0!</v>
      </c>
      <c r="AP54" s="13"/>
      <c r="AQ54" s="37" t="e">
        <f t="shared" si="300"/>
        <v>#DIV/0!</v>
      </c>
      <c r="AR54" s="15" t="e">
        <f t="shared" si="294"/>
        <v>#DIV/0!</v>
      </c>
      <c r="AS54" s="10" t="e">
        <f>VLOOKUP(Cumulative!AR54, 'Handicap Chart'!$A$8:$B$307, 2)</f>
        <v>#DIV/0!</v>
      </c>
      <c r="AT54" s="44"/>
      <c r="AU54" s="19"/>
      <c r="AV54" s="20"/>
      <c r="AW54" s="17"/>
      <c r="AX54" s="19"/>
      <c r="AY54" s="20"/>
      <c r="AZ54" s="17"/>
      <c r="BA54" s="19"/>
    </row>
    <row r="55" spans="1:53">
      <c r="A55" s="38"/>
      <c r="C55" s="13"/>
      <c r="E55" s="36"/>
      <c r="F55" s="38"/>
      <c r="G55" s="8"/>
      <c r="I55" s="37"/>
      <c r="K55" s="8"/>
      <c r="N55" s="38"/>
      <c r="O55" s="37"/>
      <c r="P55" s="13"/>
      <c r="Q55" s="13"/>
      <c r="R55" s="13"/>
      <c r="S55" s="13"/>
      <c r="V55" s="39"/>
      <c r="W55" s="42"/>
      <c r="X55" s="13"/>
      <c r="Y55" s="13"/>
      <c r="Z55" s="13"/>
      <c r="AA55" s="13"/>
      <c r="AB55" s="15"/>
      <c r="AD55" s="39"/>
      <c r="AE55" s="42"/>
      <c r="AF55" s="13"/>
      <c r="AG55" s="13"/>
      <c r="AH55" s="13"/>
      <c r="AI55" s="13"/>
      <c r="AJ55" s="15"/>
      <c r="AK55" s="13"/>
      <c r="AL55" s="38"/>
      <c r="AM55" s="37"/>
      <c r="AN55" s="13"/>
      <c r="AO55" s="13"/>
      <c r="AP55" s="13"/>
      <c r="AQ55" s="13"/>
      <c r="AR55" s="15"/>
      <c r="AT55" s="44"/>
      <c r="AU55" s="19"/>
      <c r="AV55" s="20"/>
      <c r="AW55" s="17"/>
      <c r="AX55" s="19"/>
      <c r="AY55" s="20"/>
      <c r="AZ55" s="17"/>
      <c r="BA55" s="19"/>
    </row>
    <row r="56" spans="1:53" s="30" customFormat="1" ht="15.75" thickBot="1">
      <c r="A56" s="53">
        <v>5</v>
      </c>
      <c r="B56" s="14"/>
      <c r="C56" s="30" t="s">
        <v>37</v>
      </c>
      <c r="D56" s="52"/>
      <c r="E56" s="52"/>
      <c r="F56" s="55"/>
      <c r="G56" s="68">
        <f>SUM(G49:G55)</f>
        <v>814</v>
      </c>
      <c r="H56" s="51"/>
      <c r="I56" s="68">
        <f>SUM(I49:I55)</f>
        <v>714</v>
      </c>
      <c r="J56" s="51"/>
      <c r="K56" s="68">
        <f>SUM(K49:K55)</f>
        <v>775</v>
      </c>
      <c r="L56" s="56" t="e">
        <f>(F56+H56+J56)/(COUNT(F56,H56,J56))</f>
        <v>#DIV/0!</v>
      </c>
      <c r="M56" s="51" t="e">
        <f>VLOOKUP(Cumulative!L56, 'Handicap Chart'!A45:B345, 2)</f>
        <v>#DIV/0!</v>
      </c>
      <c r="N56" s="55"/>
      <c r="O56" s="68" t="e">
        <f>SUM(O49:O55)</f>
        <v>#DIV/0!</v>
      </c>
      <c r="P56" s="51"/>
      <c r="Q56" s="68" t="e">
        <f>SUM(Q49:Q55)</f>
        <v>#DIV/0!</v>
      </c>
      <c r="R56" s="51"/>
      <c r="S56" s="68" t="e">
        <f>SUM(S49:S55)</f>
        <v>#DIV/0!</v>
      </c>
      <c r="T56" s="56" t="e">
        <f>(N56+P56+R56)/(COUNT(N56,P56,R56))</f>
        <v>#DIV/0!</v>
      </c>
      <c r="U56" s="51" t="e">
        <f>VLOOKUP(Cumulative!T56, 'Handicap Chart'!I45:J345, 2)</f>
        <v>#DIV/0!</v>
      </c>
      <c r="V56" s="55"/>
      <c r="W56" s="68" t="e">
        <f>SUM(W49:W55)</f>
        <v>#DIV/0!</v>
      </c>
      <c r="X56" s="51"/>
      <c r="Y56" s="68" t="e">
        <f>SUM(Y49:Y55)</f>
        <v>#DIV/0!</v>
      </c>
      <c r="Z56" s="51"/>
      <c r="AA56" s="68" t="e">
        <f>SUM(AA49:AA55)</f>
        <v>#DIV/0!</v>
      </c>
      <c r="AB56" s="56" t="e">
        <f>(V56+X56+Z56)/(COUNT(V56,X56,Z56))</f>
        <v>#DIV/0!</v>
      </c>
      <c r="AC56" s="51" t="e">
        <f>VLOOKUP(Cumulative!AB56, 'Handicap Chart'!Q45:R345, 2)</f>
        <v>#DIV/0!</v>
      </c>
      <c r="AD56" s="55"/>
      <c r="AE56" s="68" t="e">
        <f>SUM(AE49:AE55)</f>
        <v>#DIV/0!</v>
      </c>
      <c r="AF56" s="51"/>
      <c r="AG56" s="68" t="e">
        <f>SUM(AG49:AG55)</f>
        <v>#DIV/0!</v>
      </c>
      <c r="AH56" s="51"/>
      <c r="AI56" s="68" t="e">
        <f>SUM(AI49:AI55)</f>
        <v>#DIV/0!</v>
      </c>
      <c r="AJ56" s="56"/>
      <c r="AK56" s="51"/>
      <c r="AL56" s="55"/>
      <c r="AM56" s="68" t="e">
        <f>SUM(AM49:AM55)</f>
        <v>#DIV/0!</v>
      </c>
      <c r="AN56" s="51"/>
      <c r="AO56" s="68" t="e">
        <f>SUM(AO49:AO55)</f>
        <v>#DIV/0!</v>
      </c>
      <c r="AP56" s="51"/>
      <c r="AQ56" s="68" t="e">
        <f>SUM(AQ49:AQ55)</f>
        <v>#DIV/0!</v>
      </c>
      <c r="AR56" s="56" t="e">
        <f>(AL56+AN56+AP56)/(COUNT(AL56,AN56,AP56))</f>
        <v>#DIV/0!</v>
      </c>
      <c r="AS56" s="51" t="e">
        <f>VLOOKUP(Cumulative!AR56, 'Handicap Chart'!AG45:AH345, 2)</f>
        <v>#DIV/0!</v>
      </c>
      <c r="AT56" s="45"/>
      <c r="AU56" s="32"/>
      <c r="AV56" s="33"/>
      <c r="AW56" s="31"/>
      <c r="AX56" s="32"/>
      <c r="AY56" s="33"/>
      <c r="AZ56" s="31"/>
      <c r="BA56" s="32"/>
    </row>
    <row r="57" spans="1:53" s="71" customFormat="1">
      <c r="A57" s="70"/>
      <c r="D57" s="69"/>
      <c r="E57" s="69"/>
      <c r="F57" s="70"/>
      <c r="G57" s="73"/>
      <c r="I57" s="74"/>
      <c r="K57" s="74"/>
      <c r="L57" s="72"/>
      <c r="N57" s="70"/>
      <c r="O57" s="74"/>
      <c r="Q57" s="74"/>
      <c r="S57" s="74"/>
      <c r="T57" s="72"/>
      <c r="V57" s="70"/>
      <c r="W57" s="74"/>
      <c r="Y57" s="74"/>
      <c r="AA57" s="74"/>
      <c r="AB57" s="72"/>
      <c r="AD57" s="70"/>
      <c r="AE57" s="74"/>
      <c r="AG57" s="74"/>
      <c r="AI57" s="74"/>
      <c r="AJ57" s="72"/>
      <c r="AL57" s="70"/>
      <c r="AM57" s="74"/>
      <c r="AO57" s="74"/>
      <c r="AQ57" s="74"/>
      <c r="AR57" s="72"/>
      <c r="AT57" s="75"/>
      <c r="AU57" s="76"/>
      <c r="AV57" s="77"/>
      <c r="AW57" s="78"/>
      <c r="AX57" s="76"/>
      <c r="AY57" s="77"/>
      <c r="AZ57" s="78"/>
      <c r="BA57" s="76"/>
    </row>
    <row r="58" spans="1:53" s="21" customFormat="1">
      <c r="A58" s="40">
        <v>6</v>
      </c>
      <c r="B58" s="22" t="s">
        <v>93</v>
      </c>
      <c r="C58" s="21" t="s">
        <v>94</v>
      </c>
      <c r="D58" s="23">
        <f>(F58+H58+J58+N58+P58+R58+V58+X58+Z58+AD58+AF58+AH58+AL58+AN58+AP58)/COUNT(F58,H58,J58,N58,P58,R58,V58,X58,Z58,AD58,AF58,AH58,AL58,AN58,AP58)</f>
        <v>136.5</v>
      </c>
      <c r="E58" s="36">
        <f>VLOOKUP(Cumulative!D58, 'Handicap Chart'!$A$7:$B$307, 2)</f>
        <v>51</v>
      </c>
      <c r="F58" s="40">
        <v>129</v>
      </c>
      <c r="G58" s="8">
        <f>F58+$M58</f>
        <v>180</v>
      </c>
      <c r="I58" s="37"/>
      <c r="J58" s="21">
        <v>144</v>
      </c>
      <c r="K58" s="37">
        <f>J58+$M58</f>
        <v>195</v>
      </c>
      <c r="L58" s="24">
        <f t="shared" ref="L58:L62" si="323">(F58+H58+J58)/(COUNT(F58,H58,J58))</f>
        <v>136.5</v>
      </c>
      <c r="M58" s="10">
        <f>VLOOKUP(Cumulative!L58, 'Handicap Chart'!$A$8:$B$307, 2)</f>
        <v>51</v>
      </c>
      <c r="N58" s="40"/>
      <c r="O58" s="37">
        <f t="shared" ref="O58:O63" si="324">N58+$U58</f>
        <v>51</v>
      </c>
      <c r="Q58" s="37">
        <f>P58+$U58</f>
        <v>51</v>
      </c>
      <c r="S58" s="37">
        <f>R58+$U58</f>
        <v>51</v>
      </c>
      <c r="T58" s="24">
        <f>(R58+P58+N58+J58+H58+F58)/(COUNT(R58,P58,N58,J58,H58,F58))</f>
        <v>136.5</v>
      </c>
      <c r="U58" s="10">
        <f>VLOOKUP(Cumulative!T58, 'Handicap Chart'!$A$8:$B$307, 2)</f>
        <v>51</v>
      </c>
      <c r="V58" s="41"/>
      <c r="W58" s="37">
        <f>V58+$AC58</f>
        <v>51</v>
      </c>
      <c r="X58" s="25"/>
      <c r="Y58" s="37">
        <f>X58+$AC58</f>
        <v>51</v>
      </c>
      <c r="Z58" s="25"/>
      <c r="AA58" s="37">
        <f>Z58+$AC58</f>
        <v>51</v>
      </c>
      <c r="AB58" s="26">
        <f>(Z58+X58+V58+R58+P58+N58+J58+H58+F58)/COUNT(Z58,X58,V58,R58,P58,N58,J58,H58,F58)</f>
        <v>136.5</v>
      </c>
      <c r="AC58" s="10">
        <f>VLOOKUP(Cumulative!AB58, 'Handicap Chart'!$A$8:$B$307, 2)</f>
        <v>51</v>
      </c>
      <c r="AD58" s="41"/>
      <c r="AE58" s="37">
        <f>AD58+$AK58</f>
        <v>51</v>
      </c>
      <c r="AF58" s="25"/>
      <c r="AG58" s="37">
        <f t="shared" ref="AG58:AG62" si="325">AF58+$AK58</f>
        <v>51</v>
      </c>
      <c r="AH58" s="25"/>
      <c r="AI58" s="37">
        <f>AH58+$AK58</f>
        <v>51</v>
      </c>
      <c r="AJ58" s="26">
        <f>(AH58+AF58+AD58+Z58+X58+V58+R58+P58+N58+J58+H58+F58)/COUNT(AH58,AF58,AD58,Z58,X58,V58,R58,P58,N58,J58,H58,F58)</f>
        <v>136.5</v>
      </c>
      <c r="AK58" s="10">
        <f>VLOOKUP(Cumulative!AJ58, 'Handicap Chart'!$A$8:$B$307, 2)</f>
        <v>51</v>
      </c>
      <c r="AL58" s="40"/>
      <c r="AM58" s="37">
        <f>AL58+$AS58</f>
        <v>51</v>
      </c>
      <c r="AO58" s="37">
        <f>AN58+$AS58</f>
        <v>51</v>
      </c>
      <c r="AQ58" s="37">
        <f t="shared" ref="AQ58:AQ62" si="326">AP58+$AS58</f>
        <v>51</v>
      </c>
      <c r="AR58" s="26">
        <f>(AP58+AN58+AL58+AH58+AF58+AD58+Z58+X58+V58+R58+P58+N58+J58+H58+F58)/COUNT(AP58,AN58,AL58,AH58,AF58,AD58,Z58,X58,V58,R58,P58,N58,J58,H58,F58)</f>
        <v>136.5</v>
      </c>
      <c r="AS58" s="10">
        <f>VLOOKUP(Cumulative!AR58, 'Handicap Chart'!$A$8:$B$307, 2)</f>
        <v>51</v>
      </c>
      <c r="AT58" s="46"/>
      <c r="AU58" s="28"/>
      <c r="AV58" s="29"/>
      <c r="AW58" s="27"/>
      <c r="AX58" s="28"/>
      <c r="AY58" s="29"/>
      <c r="AZ58" s="27"/>
      <c r="BA58" s="28"/>
    </row>
    <row r="59" spans="1:53" s="21" customFormat="1">
      <c r="A59" s="40"/>
      <c r="C59" s="25" t="s">
        <v>95</v>
      </c>
      <c r="D59" s="23">
        <f t="shared" ref="D59:D62" si="327">(F59+H59+J59+N59+P59+R59+V59+X59+Z59+AD59+AF59+AH59+AL59+AN59+AP59)/COUNT(F59,H59,J59,N59,P59,R59,V59,X59,Z59,AD59,AF59,AH59,AL59,AN59,AP59)</f>
        <v>82.5</v>
      </c>
      <c r="E59" s="36">
        <f>VLOOKUP(Cumulative!D59, 'Handicap Chart'!$A$7:$B$307, 2)</f>
        <v>94</v>
      </c>
      <c r="F59" s="40">
        <v>87</v>
      </c>
      <c r="G59" s="37">
        <f t="shared" ref="G59:G61" si="328">F59+$M59</f>
        <v>181</v>
      </c>
      <c r="H59" s="21">
        <v>78</v>
      </c>
      <c r="I59" s="37">
        <f t="shared" ref="I59:I62" si="329">H59+$M59</f>
        <v>172</v>
      </c>
      <c r="K59" s="37"/>
      <c r="L59" s="12">
        <f t="shared" si="323"/>
        <v>82.5</v>
      </c>
      <c r="M59" s="10">
        <f>VLOOKUP(Cumulative!L59, 'Handicap Chart'!$A$8:$B$307, 2)</f>
        <v>94</v>
      </c>
      <c r="N59" s="40"/>
      <c r="O59" s="37">
        <f t="shared" si="324"/>
        <v>94</v>
      </c>
      <c r="Q59" s="37">
        <f t="shared" ref="Q59:Q63" si="330">P59+$U59</f>
        <v>94</v>
      </c>
      <c r="S59" s="37">
        <f t="shared" ref="S59:S63" si="331">R59+$U59</f>
        <v>94</v>
      </c>
      <c r="T59" s="24">
        <f t="shared" ref="T59:T62" si="332">(R59+P59+N59+J59+H59+F59)/(COUNT(R59,P59,N59,J59,H59,F59))</f>
        <v>82.5</v>
      </c>
      <c r="U59" s="10">
        <f>VLOOKUP(Cumulative!T59, 'Handicap Chart'!$A$8:$B$307, 2)</f>
        <v>94</v>
      </c>
      <c r="V59" s="41"/>
      <c r="W59" s="37">
        <f t="shared" ref="W59:W63" si="333">V59+$AC59</f>
        <v>94</v>
      </c>
      <c r="X59" s="25"/>
      <c r="Y59" s="37">
        <f t="shared" ref="Y59:Y63" si="334">X59+$AC59</f>
        <v>94</v>
      </c>
      <c r="Z59" s="25"/>
      <c r="AA59" s="37">
        <f t="shared" ref="AA59:AA63" si="335">Z59+$AC59</f>
        <v>94</v>
      </c>
      <c r="AB59" s="26">
        <f t="shared" ref="AB59:AB62" si="336">(Z59+X59+V59+R59+P59+N59+J59+H59+F59)/COUNT(Z59,X59,V59,R59,P59,N59,J59,H59,F59)</f>
        <v>82.5</v>
      </c>
      <c r="AC59" s="10">
        <f>VLOOKUP(Cumulative!AB59, 'Handicap Chart'!$A$8:$B$307, 2)</f>
        <v>94</v>
      </c>
      <c r="AD59" s="41"/>
      <c r="AE59" s="37">
        <f t="shared" ref="AE59:AE63" si="337">AD59+$AK59</f>
        <v>94</v>
      </c>
      <c r="AF59" s="25"/>
      <c r="AG59" s="37">
        <f t="shared" si="325"/>
        <v>94</v>
      </c>
      <c r="AH59" s="25"/>
      <c r="AI59" s="37">
        <f t="shared" ref="AI59:AI63" si="338">AH59+$AK59</f>
        <v>94</v>
      </c>
      <c r="AJ59" s="26">
        <f t="shared" ref="AJ59:AJ62" si="339">(AH59+AF59+AD59+Z59+X59+V59+R59+P59+N59+J59+H59+F59)/COUNT(AH59,AF59,AD59,Z59,X59,V59,R59,P59,N59,J59,H59,F59)</f>
        <v>82.5</v>
      </c>
      <c r="AK59" s="10">
        <f>VLOOKUP(Cumulative!AJ59, 'Handicap Chart'!$A$8:$B$307, 2)</f>
        <v>94</v>
      </c>
      <c r="AL59" s="40"/>
      <c r="AM59" s="37">
        <f t="shared" ref="AM59:AM63" si="340">AL59+$AS59</f>
        <v>94</v>
      </c>
      <c r="AO59" s="37">
        <f t="shared" ref="AO59:AO62" si="341">AN59+$AS59</f>
        <v>94</v>
      </c>
      <c r="AQ59" s="37">
        <f t="shared" si="326"/>
        <v>94</v>
      </c>
      <c r="AR59" s="26">
        <f t="shared" ref="AR59:AR62" si="342">(AP59+AN59+AL59+AH59+AF59+AD59+Z59+X59+V59+R59+P59+N59+J59+H59+F59)/COUNT(AP59,AN59,AL59,AH59,AF59,AD59,Z59,X59,V59,R59,P59,N59,J59,H59,F59)</f>
        <v>82.5</v>
      </c>
      <c r="AS59" s="10">
        <f>VLOOKUP(Cumulative!AR59, 'Handicap Chart'!$A$8:$B$307, 2)</f>
        <v>94</v>
      </c>
      <c r="AT59" s="46"/>
      <c r="AU59" s="28"/>
      <c r="AV59" s="29"/>
      <c r="AW59" s="27"/>
      <c r="AX59" s="28"/>
      <c r="AY59" s="29"/>
      <c r="AZ59" s="27"/>
      <c r="BA59" s="28"/>
    </row>
    <row r="60" spans="1:53" s="21" customFormat="1">
      <c r="A60" s="40"/>
      <c r="C60" s="25" t="s">
        <v>96</v>
      </c>
      <c r="D60" s="23">
        <f t="shared" ref="D60" si="343">(F60+H60+J60+N60+P60+R60+V60+X60+Z60+AD60+AF60+AH60+AL60+AN60+AP60)/COUNT(F60,H60,J60,N60,P60,R60,V60,X60,Z60,AD60,AF60,AH60,AL60,AN60,AP60)</f>
        <v>89</v>
      </c>
      <c r="E60" s="36">
        <f>VLOOKUP(Cumulative!D60, 'Handicap Chart'!$A$7:$B$307, 2)</f>
        <v>88</v>
      </c>
      <c r="F60" s="40">
        <v>87</v>
      </c>
      <c r="G60" s="37">
        <f t="shared" ref="G60" si="344">F60+$M60</f>
        <v>175</v>
      </c>
      <c r="I60" s="37"/>
      <c r="J60" s="21">
        <v>91</v>
      </c>
      <c r="K60" s="37">
        <f t="shared" ref="K60" si="345">J60+$M60</f>
        <v>179</v>
      </c>
      <c r="L60" s="12">
        <f t="shared" ref="L60" si="346">(F60+H60+J60)/(COUNT(F60,H60,J60))</f>
        <v>89</v>
      </c>
      <c r="M60" s="10">
        <f>VLOOKUP(Cumulative!L60, 'Handicap Chart'!$A$8:$B$307, 2)</f>
        <v>88</v>
      </c>
      <c r="N60" s="40"/>
      <c r="O60" s="37">
        <f t="shared" ref="O60" si="347">N60+$U60</f>
        <v>88</v>
      </c>
      <c r="Q60" s="37">
        <f t="shared" ref="Q60" si="348">P60+$U60</f>
        <v>88</v>
      </c>
      <c r="S60" s="37">
        <f t="shared" ref="S60" si="349">R60+$U60</f>
        <v>88</v>
      </c>
      <c r="T60" s="24">
        <f t="shared" ref="T60" si="350">(R60+P60+N60+J60+H60+F60)/(COUNT(R60,P60,N60,J60,H60,F60))</f>
        <v>89</v>
      </c>
      <c r="U60" s="10">
        <f>VLOOKUP(Cumulative!T60, 'Handicap Chart'!$A$8:$B$307, 2)</f>
        <v>88</v>
      </c>
      <c r="V60" s="41"/>
      <c r="W60" s="37">
        <f t="shared" ref="W60" si="351">V60+$AC60</f>
        <v>88</v>
      </c>
      <c r="X60" s="25"/>
      <c r="Y60" s="37">
        <f t="shared" ref="Y60" si="352">X60+$AC60</f>
        <v>88</v>
      </c>
      <c r="Z60" s="25"/>
      <c r="AA60" s="37">
        <f t="shared" ref="AA60" si="353">Z60+$AC60</f>
        <v>88</v>
      </c>
      <c r="AB60" s="26">
        <f t="shared" ref="AB60" si="354">(Z60+X60+V60+R60+P60+N60+J60+H60+F60)/COUNT(Z60,X60,V60,R60,P60,N60,J60,H60,F60)</f>
        <v>89</v>
      </c>
      <c r="AC60" s="10">
        <f>VLOOKUP(Cumulative!AB60, 'Handicap Chart'!$A$8:$B$307, 2)</f>
        <v>88</v>
      </c>
      <c r="AD60" s="41"/>
      <c r="AE60" s="37">
        <f t="shared" ref="AE60" si="355">AD60+$AK60</f>
        <v>88</v>
      </c>
      <c r="AF60" s="25"/>
      <c r="AG60" s="37">
        <f t="shared" ref="AG60" si="356">AF60+$AK60</f>
        <v>88</v>
      </c>
      <c r="AH60" s="25"/>
      <c r="AI60" s="37">
        <f t="shared" ref="AI60" si="357">AH60+$AK60</f>
        <v>88</v>
      </c>
      <c r="AJ60" s="26">
        <f t="shared" ref="AJ60" si="358">(AH60+AF60+AD60+Z60+X60+V60+R60+P60+N60+J60+H60+F60)/COUNT(AH60,AF60,AD60,Z60,X60,V60,R60,P60,N60,J60,H60,F60)</f>
        <v>89</v>
      </c>
      <c r="AK60" s="10">
        <f>VLOOKUP(Cumulative!AJ60, 'Handicap Chart'!$A$8:$B$307, 2)</f>
        <v>88</v>
      </c>
      <c r="AL60" s="40"/>
      <c r="AM60" s="37">
        <f t="shared" ref="AM60" si="359">AL60+$AS60</f>
        <v>88</v>
      </c>
      <c r="AO60" s="37">
        <f t="shared" ref="AO60" si="360">AN60+$AS60</f>
        <v>88</v>
      </c>
      <c r="AQ60" s="37">
        <f t="shared" ref="AQ60" si="361">AP60+$AS60</f>
        <v>88</v>
      </c>
      <c r="AR60" s="26">
        <f t="shared" ref="AR60" si="362">(AP60+AN60+AL60+AH60+AF60+AD60+Z60+X60+V60+R60+P60+N60+J60+H60+F60)/COUNT(AP60,AN60,AL60,AH60,AF60,AD60,Z60,X60,V60,R60,P60,N60,J60,H60,F60)</f>
        <v>89</v>
      </c>
      <c r="AS60" s="10">
        <f>VLOOKUP(Cumulative!AR60, 'Handicap Chart'!$A$8:$B$307, 2)</f>
        <v>88</v>
      </c>
      <c r="AT60" s="46"/>
      <c r="AU60" s="28"/>
      <c r="AV60" s="29"/>
      <c r="AW60" s="27"/>
      <c r="AX60" s="28"/>
      <c r="AY60" s="29"/>
      <c r="AZ60" s="27"/>
      <c r="BA60" s="28"/>
    </row>
    <row r="61" spans="1:53" s="21" customFormat="1">
      <c r="A61" s="40"/>
      <c r="C61" s="25" t="s">
        <v>97</v>
      </c>
      <c r="D61" s="23">
        <f t="shared" si="327"/>
        <v>142.5</v>
      </c>
      <c r="E61" s="36">
        <f>VLOOKUP(Cumulative!D61, 'Handicap Chart'!$A$7:$B$307, 2)</f>
        <v>46</v>
      </c>
      <c r="F61" s="40">
        <v>134</v>
      </c>
      <c r="G61" s="37">
        <f t="shared" si="328"/>
        <v>180</v>
      </c>
      <c r="H61" s="21">
        <v>151</v>
      </c>
      <c r="I61" s="37">
        <f t="shared" si="329"/>
        <v>197</v>
      </c>
      <c r="K61" s="37"/>
      <c r="L61" s="12">
        <f t="shared" si="323"/>
        <v>142.5</v>
      </c>
      <c r="M61" s="10">
        <f>VLOOKUP(Cumulative!L61, 'Handicap Chart'!$A$8:$B$307, 2)</f>
        <v>46</v>
      </c>
      <c r="N61" s="40"/>
      <c r="O61" s="37">
        <f t="shared" si="324"/>
        <v>46</v>
      </c>
      <c r="Q61" s="37">
        <f t="shared" si="330"/>
        <v>46</v>
      </c>
      <c r="S61" s="37">
        <f t="shared" si="331"/>
        <v>46</v>
      </c>
      <c r="T61" s="24">
        <f t="shared" si="332"/>
        <v>142.5</v>
      </c>
      <c r="U61" s="10">
        <f>VLOOKUP(Cumulative!T61, 'Handicap Chart'!$A$8:$B$307, 2)</f>
        <v>46</v>
      </c>
      <c r="V61" s="41"/>
      <c r="W61" s="37">
        <f t="shared" si="333"/>
        <v>46</v>
      </c>
      <c r="X61" s="25"/>
      <c r="Y61" s="37">
        <f t="shared" si="334"/>
        <v>46</v>
      </c>
      <c r="Z61" s="25"/>
      <c r="AA61" s="37">
        <f t="shared" si="335"/>
        <v>46</v>
      </c>
      <c r="AB61" s="26">
        <f t="shared" si="336"/>
        <v>142.5</v>
      </c>
      <c r="AC61" s="10">
        <f>VLOOKUP(Cumulative!AB61, 'Handicap Chart'!$A$8:$B$307, 2)</f>
        <v>46</v>
      </c>
      <c r="AD61" s="41"/>
      <c r="AE61" s="37">
        <f t="shared" si="337"/>
        <v>46</v>
      </c>
      <c r="AF61" s="25"/>
      <c r="AG61" s="37">
        <f t="shared" si="325"/>
        <v>46</v>
      </c>
      <c r="AH61" s="25"/>
      <c r="AI61" s="37">
        <f t="shared" si="338"/>
        <v>46</v>
      </c>
      <c r="AJ61" s="26">
        <f t="shared" si="339"/>
        <v>142.5</v>
      </c>
      <c r="AK61" s="10">
        <f>VLOOKUP(Cumulative!AJ61, 'Handicap Chart'!$A$8:$B$307, 2)</f>
        <v>46</v>
      </c>
      <c r="AL61" s="40"/>
      <c r="AM61" s="37">
        <f t="shared" si="340"/>
        <v>46</v>
      </c>
      <c r="AO61" s="37">
        <f t="shared" si="341"/>
        <v>46</v>
      </c>
      <c r="AQ61" s="37">
        <f t="shared" si="326"/>
        <v>46</v>
      </c>
      <c r="AR61" s="26">
        <f t="shared" si="342"/>
        <v>142.5</v>
      </c>
      <c r="AS61" s="10">
        <f>VLOOKUP(Cumulative!AR61, 'Handicap Chart'!$A$8:$B$307, 2)</f>
        <v>46</v>
      </c>
      <c r="AT61" s="46"/>
      <c r="AU61" s="28"/>
      <c r="AV61" s="29"/>
      <c r="AW61" s="27"/>
      <c r="AX61" s="28"/>
      <c r="AY61" s="29"/>
      <c r="AZ61" s="27"/>
      <c r="BA61" s="28"/>
    </row>
    <row r="62" spans="1:53" s="21" customFormat="1">
      <c r="A62" s="40"/>
      <c r="C62" s="25" t="s">
        <v>98</v>
      </c>
      <c r="D62" s="23">
        <f t="shared" si="327"/>
        <v>138.5</v>
      </c>
      <c r="E62" s="36">
        <f>VLOOKUP(Cumulative!D62, 'Handicap Chart'!$A$7:$B$307, 2)</f>
        <v>49</v>
      </c>
      <c r="F62" s="40"/>
      <c r="G62" s="37"/>
      <c r="H62" s="21">
        <v>124</v>
      </c>
      <c r="I62" s="37">
        <f t="shared" si="329"/>
        <v>173</v>
      </c>
      <c r="J62" s="21">
        <v>153</v>
      </c>
      <c r="K62" s="37">
        <f t="shared" ref="K62" si="363">J62+$M62</f>
        <v>202</v>
      </c>
      <c r="L62" s="12">
        <f t="shared" si="323"/>
        <v>138.5</v>
      </c>
      <c r="M62" s="10">
        <f>VLOOKUP(Cumulative!L62, 'Handicap Chart'!$A$8:$B$307, 2)</f>
        <v>49</v>
      </c>
      <c r="N62" s="40"/>
      <c r="O62" s="37">
        <f t="shared" si="324"/>
        <v>49</v>
      </c>
      <c r="Q62" s="37">
        <f t="shared" si="330"/>
        <v>49</v>
      </c>
      <c r="S62" s="37">
        <f t="shared" si="331"/>
        <v>49</v>
      </c>
      <c r="T62" s="24">
        <f t="shared" si="332"/>
        <v>138.5</v>
      </c>
      <c r="U62" s="10">
        <f>VLOOKUP(Cumulative!T62, 'Handicap Chart'!$A$8:$B$307, 2)</f>
        <v>49</v>
      </c>
      <c r="V62" s="41"/>
      <c r="W62" s="37">
        <f t="shared" si="333"/>
        <v>49</v>
      </c>
      <c r="X62" s="25"/>
      <c r="Y62" s="37">
        <f t="shared" si="334"/>
        <v>49</v>
      </c>
      <c r="Z62" s="25"/>
      <c r="AA62" s="37">
        <f t="shared" si="335"/>
        <v>49</v>
      </c>
      <c r="AB62" s="26">
        <f t="shared" si="336"/>
        <v>138.5</v>
      </c>
      <c r="AC62" s="10">
        <f>VLOOKUP(Cumulative!AB62, 'Handicap Chart'!$A$8:$B$307, 2)</f>
        <v>49</v>
      </c>
      <c r="AD62" s="41"/>
      <c r="AE62" s="37">
        <f t="shared" si="337"/>
        <v>49</v>
      </c>
      <c r="AF62" s="25"/>
      <c r="AG62" s="37">
        <f t="shared" si="325"/>
        <v>49</v>
      </c>
      <c r="AH62" s="25"/>
      <c r="AI62" s="37">
        <f t="shared" si="338"/>
        <v>49</v>
      </c>
      <c r="AJ62" s="26">
        <f t="shared" si="339"/>
        <v>138.5</v>
      </c>
      <c r="AK62" s="10">
        <f>VLOOKUP(Cumulative!AJ62, 'Handicap Chart'!$A$8:$B$307, 2)</f>
        <v>49</v>
      </c>
      <c r="AL62" s="40"/>
      <c r="AM62" s="37">
        <f t="shared" si="340"/>
        <v>49</v>
      </c>
      <c r="AO62" s="37">
        <f t="shared" si="341"/>
        <v>49</v>
      </c>
      <c r="AQ62" s="37">
        <f t="shared" si="326"/>
        <v>49</v>
      </c>
      <c r="AR62" s="26">
        <f t="shared" si="342"/>
        <v>138.5</v>
      </c>
      <c r="AS62" s="10">
        <f>VLOOKUP(Cumulative!AR62, 'Handicap Chart'!$A$8:$B$307, 2)</f>
        <v>49</v>
      </c>
      <c r="AT62" s="46"/>
      <c r="AU62" s="28"/>
      <c r="AV62" s="29"/>
      <c r="AW62" s="27"/>
      <c r="AX62" s="28"/>
      <c r="AY62" s="29"/>
      <c r="AZ62" s="27"/>
      <c r="BA62" s="28"/>
    </row>
    <row r="63" spans="1:53">
      <c r="A63" s="38"/>
      <c r="B63" s="13"/>
      <c r="C63" s="13" t="s">
        <v>99</v>
      </c>
      <c r="D63" s="23">
        <f t="shared" ref="D63" si="364">(F63+H63+J63+N63+P63+R63+V63+X63+Z63+AD63+AF63+AH63+AL63+AN63+AP63)/COUNT(F63,H63,J63,N63,P63,R63,V63,X63,Z63,AD63,AF63,AH63,AL63,AN63,AP63)</f>
        <v>74</v>
      </c>
      <c r="E63" s="36">
        <f>VLOOKUP(Cumulative!D63, 'Handicap Chart'!$A$7:$B$307, 2)</f>
        <v>96</v>
      </c>
      <c r="F63" s="40"/>
      <c r="G63" s="37"/>
      <c r="H63" s="21">
        <v>87</v>
      </c>
      <c r="I63" s="37">
        <f t="shared" ref="I63" si="365">H63+$M63</f>
        <v>183</v>
      </c>
      <c r="J63" s="21">
        <v>61</v>
      </c>
      <c r="K63" s="37">
        <f t="shared" ref="K63" si="366">J63+$M63</f>
        <v>157</v>
      </c>
      <c r="L63" s="12">
        <f t="shared" ref="L63" si="367">(F63+H63+J63)/(COUNT(F63,H63,J63))</f>
        <v>74</v>
      </c>
      <c r="M63" s="10">
        <f>VLOOKUP(Cumulative!L63, 'Handicap Chart'!$A$8:$B$307, 2)</f>
        <v>96</v>
      </c>
      <c r="N63" s="38"/>
      <c r="O63" s="37">
        <f t="shared" si="324"/>
        <v>96</v>
      </c>
      <c r="P63" s="13"/>
      <c r="Q63" s="37">
        <f t="shared" si="330"/>
        <v>96</v>
      </c>
      <c r="R63" s="13"/>
      <c r="S63" s="37">
        <f t="shared" si="331"/>
        <v>96</v>
      </c>
      <c r="T63" s="24">
        <f t="shared" ref="T63" si="368">(R63+P63+N63+J63+H63+F63)/(COUNT(R63,P63,N63,J63,H63,F63))</f>
        <v>74</v>
      </c>
      <c r="U63" s="10">
        <f>VLOOKUP(Cumulative!T63, 'Handicap Chart'!$A$8:$B$307, 2)</f>
        <v>96</v>
      </c>
      <c r="V63" s="39"/>
      <c r="W63" s="37">
        <f t="shared" si="333"/>
        <v>96</v>
      </c>
      <c r="Y63" s="37">
        <f t="shared" si="334"/>
        <v>96</v>
      </c>
      <c r="AA63" s="37">
        <f t="shared" si="335"/>
        <v>96</v>
      </c>
      <c r="AB63" s="26">
        <f t="shared" ref="AB63" si="369">(Z63+X63+V63+R63+P63+N63+J63+H63+F63)/COUNT(Z63,X63,V63,R63,P63,N63,J63,H63,F63)</f>
        <v>74</v>
      </c>
      <c r="AC63" s="10">
        <f>VLOOKUP(Cumulative!AB63, 'Handicap Chart'!$A$8:$B$307, 2)</f>
        <v>96</v>
      </c>
      <c r="AD63" s="39"/>
      <c r="AE63" s="37">
        <f t="shared" si="337"/>
        <v>96</v>
      </c>
      <c r="AF63" s="13"/>
      <c r="AG63" s="37">
        <f t="shared" ref="AG63" si="370">AF63+$AK63</f>
        <v>96</v>
      </c>
      <c r="AH63" s="13"/>
      <c r="AI63" s="37">
        <f t="shared" si="338"/>
        <v>96</v>
      </c>
      <c r="AJ63" s="26">
        <f t="shared" ref="AJ63" si="371">(AH63+AF63+AD63+Z63+X63+V63+R63+P63+N63+J63+H63+F63)/COUNT(AH63,AF63,AD63,Z63,X63,V63,R63,P63,N63,J63,H63,F63)</f>
        <v>74</v>
      </c>
      <c r="AK63" s="10">
        <f>VLOOKUP(Cumulative!AJ63, 'Handicap Chart'!$A$8:$B$307, 2)</f>
        <v>96</v>
      </c>
      <c r="AL63" s="38"/>
      <c r="AM63" s="37">
        <f t="shared" si="340"/>
        <v>96</v>
      </c>
      <c r="AN63" s="13"/>
      <c r="AO63" s="37">
        <f t="shared" ref="AO63" si="372">AN63+$AS63</f>
        <v>96</v>
      </c>
      <c r="AP63" s="13"/>
      <c r="AQ63" s="37">
        <f t="shared" ref="AQ63" si="373">AP63+$AS63</f>
        <v>96</v>
      </c>
      <c r="AR63" s="26">
        <f t="shared" ref="AR63" si="374">(AP63+AN63+AL63+AH63+AF63+AD63+Z63+X63+V63+R63+P63+N63+J63+H63+F63)/COUNT(AP63,AN63,AL63,AH63,AF63,AD63,Z63,X63,V63,R63,P63,N63,J63,H63,F63)</f>
        <v>74</v>
      </c>
      <c r="AS63" s="10">
        <f>VLOOKUP(Cumulative!AR63, 'Handicap Chart'!$A$8:$B$307, 2)</f>
        <v>96</v>
      </c>
      <c r="AT63" s="44"/>
      <c r="AU63" s="19"/>
      <c r="AV63" s="20"/>
      <c r="AW63" s="17"/>
      <c r="AX63" s="19"/>
      <c r="AY63" s="20"/>
      <c r="AZ63" s="17"/>
      <c r="BA63" s="19"/>
    </row>
    <row r="64" spans="1:53">
      <c r="A64" s="38"/>
      <c r="B64" s="13"/>
      <c r="C64" s="13"/>
      <c r="D64" s="23"/>
      <c r="E64" s="36"/>
      <c r="F64" s="40"/>
      <c r="G64" s="37"/>
      <c r="H64" s="21"/>
      <c r="I64" s="37"/>
      <c r="J64" s="21"/>
      <c r="K64" s="37"/>
      <c r="N64" s="38"/>
      <c r="O64" s="37"/>
      <c r="P64" s="13"/>
      <c r="Q64" s="13"/>
      <c r="R64" s="13"/>
      <c r="S64" s="13"/>
      <c r="V64" s="39"/>
      <c r="W64" s="42"/>
      <c r="AB64" s="15"/>
      <c r="AD64" s="39"/>
      <c r="AE64" s="42"/>
      <c r="AF64" s="13"/>
      <c r="AG64" s="13"/>
      <c r="AH64" s="13"/>
      <c r="AI64" s="13"/>
      <c r="AJ64" s="15"/>
      <c r="AK64" s="13"/>
      <c r="AL64" s="38"/>
      <c r="AM64" s="37"/>
      <c r="AR64" s="15"/>
      <c r="AT64" s="44"/>
      <c r="AU64" s="19"/>
      <c r="AV64" s="20"/>
      <c r="AW64" s="17"/>
      <c r="AX64" s="19"/>
      <c r="AY64" s="20"/>
      <c r="AZ64" s="17"/>
      <c r="BA64" s="19"/>
    </row>
    <row r="65" spans="1:53" s="30" customFormat="1" ht="15.75" thickBot="1">
      <c r="A65" s="53">
        <v>6</v>
      </c>
      <c r="B65" s="22"/>
      <c r="C65" s="30" t="s">
        <v>37</v>
      </c>
      <c r="D65" s="52"/>
      <c r="E65" s="52"/>
      <c r="F65" s="55"/>
      <c r="G65" s="68">
        <f>SUM(G58:G64)</f>
        <v>716</v>
      </c>
      <c r="H65" s="51"/>
      <c r="I65" s="68">
        <f>SUM(I58:I64)</f>
        <v>725</v>
      </c>
      <c r="J65" s="51"/>
      <c r="K65" s="68">
        <f>SUM(K58:K64)</f>
        <v>733</v>
      </c>
      <c r="L65" s="56" t="e">
        <f>(F65+H65+J65)/(COUNT(F65,H65,J65))</f>
        <v>#DIV/0!</v>
      </c>
      <c r="M65" s="51" t="e">
        <f>VLOOKUP(Cumulative!L65, 'Handicap Chart'!A51:B351, 2)</f>
        <v>#DIV/0!</v>
      </c>
      <c r="N65" s="55"/>
      <c r="O65" s="68">
        <f>SUM(O58:O64)</f>
        <v>424</v>
      </c>
      <c r="P65" s="51"/>
      <c r="Q65" s="68">
        <f>SUM(Q58:Q64)</f>
        <v>424</v>
      </c>
      <c r="R65" s="51"/>
      <c r="S65" s="68">
        <f>SUM(S58:S64)</f>
        <v>424</v>
      </c>
      <c r="T65" s="56" t="e">
        <f>(N65+P65+R65)/(COUNT(N65,P65,R65))</f>
        <v>#DIV/0!</v>
      </c>
      <c r="U65" s="51" t="e">
        <f>VLOOKUP(Cumulative!T65, 'Handicap Chart'!I51:J351, 2)</f>
        <v>#DIV/0!</v>
      </c>
      <c r="V65" s="55"/>
      <c r="W65" s="68">
        <f>SUM(W58:W64)</f>
        <v>424</v>
      </c>
      <c r="X65" s="51"/>
      <c r="Y65" s="68">
        <f>SUM(Y58:Y64)</f>
        <v>424</v>
      </c>
      <c r="Z65" s="51"/>
      <c r="AA65" s="68">
        <f>SUM(AA58:AA64)</f>
        <v>424</v>
      </c>
      <c r="AB65" s="56" t="e">
        <f>(V65+X65+Z65)/(COUNT(V65,X65,Z65))</f>
        <v>#DIV/0!</v>
      </c>
      <c r="AC65" s="51" t="e">
        <f>VLOOKUP(Cumulative!AB65, 'Handicap Chart'!Q51:R351, 2)</f>
        <v>#DIV/0!</v>
      </c>
      <c r="AD65" s="55"/>
      <c r="AE65" s="68">
        <f>SUM(AE58:AE64)</f>
        <v>424</v>
      </c>
      <c r="AF65" s="51"/>
      <c r="AG65" s="68">
        <f>SUM(AG58:AG64)</f>
        <v>424</v>
      </c>
      <c r="AH65" s="51"/>
      <c r="AI65" s="68">
        <f>SUM(AI58:AI64)</f>
        <v>424</v>
      </c>
      <c r="AJ65" s="56"/>
      <c r="AK65" s="51"/>
      <c r="AL65" s="55"/>
      <c r="AM65" s="68">
        <f>SUM(AM58:AM64)</f>
        <v>424</v>
      </c>
      <c r="AN65" s="51"/>
      <c r="AO65" s="68">
        <f>SUM(AO58:AO64)</f>
        <v>424</v>
      </c>
      <c r="AP65" s="51"/>
      <c r="AQ65" s="68">
        <f>SUM(AQ58:AQ64)</f>
        <v>424</v>
      </c>
      <c r="AR65" s="56" t="e">
        <f>(AL65+AN65+AP65)/(COUNT(AL65,AN65,AP65))</f>
        <v>#DIV/0!</v>
      </c>
      <c r="AS65" s="51" t="e">
        <f>VLOOKUP(Cumulative!AR65, 'Handicap Chart'!AG51:AH351, 2)</f>
        <v>#DIV/0!</v>
      </c>
      <c r="AT65" s="45"/>
      <c r="AU65" s="32"/>
      <c r="AV65" s="33"/>
      <c r="AW65" s="31"/>
      <c r="AX65" s="32"/>
      <c r="AY65" s="33"/>
      <c r="AZ65" s="31"/>
      <c r="BA65" s="32"/>
    </row>
    <row r="66" spans="1:53" s="71" customFormat="1">
      <c r="A66" s="70"/>
      <c r="D66" s="69"/>
      <c r="E66" s="69"/>
      <c r="F66" s="70"/>
      <c r="G66" s="74"/>
      <c r="I66" s="74"/>
      <c r="K66" s="74"/>
      <c r="L66" s="72"/>
      <c r="N66" s="70"/>
      <c r="O66" s="74"/>
      <c r="Q66" s="74"/>
      <c r="S66" s="74"/>
      <c r="T66" s="72"/>
      <c r="V66" s="70"/>
      <c r="W66" s="74"/>
      <c r="Y66" s="74"/>
      <c r="AA66" s="74"/>
      <c r="AB66" s="72"/>
      <c r="AD66" s="70"/>
      <c r="AE66" s="74"/>
      <c r="AG66" s="74"/>
      <c r="AI66" s="74"/>
      <c r="AJ66" s="72"/>
      <c r="AL66" s="70"/>
      <c r="AM66" s="74"/>
      <c r="AO66" s="74"/>
      <c r="AQ66" s="74"/>
      <c r="AR66" s="72"/>
      <c r="AT66" s="75"/>
      <c r="AU66" s="76"/>
      <c r="AV66" s="77"/>
      <c r="AW66" s="78"/>
      <c r="AX66" s="76"/>
      <c r="AY66" s="77"/>
      <c r="AZ66" s="78"/>
      <c r="BA66" s="76"/>
    </row>
    <row r="67" spans="1:53" s="21" customFormat="1">
      <c r="A67" s="40">
        <v>7</v>
      </c>
      <c r="B67" s="21" t="s">
        <v>100</v>
      </c>
      <c r="C67" s="25" t="s">
        <v>105</v>
      </c>
      <c r="D67" s="23">
        <f t="shared" ref="D67" si="375">(F67+H67+J67+N67+P67+R67+V67+X67+Z67+AD67+AF67+AH67+AL67+AN67+AP67)/COUNT(F67,H67,J67,N67,P67,R67,V67,X67,Z67,AD67,AF67,AH67,AL67,AN67,AP67)</f>
        <v>107</v>
      </c>
      <c r="E67" s="36">
        <f>VLOOKUP(Cumulative!D67, 'Handicap Chart'!$A$7:$B$307, 2)</f>
        <v>74</v>
      </c>
      <c r="F67" s="40">
        <v>117</v>
      </c>
      <c r="G67" s="37">
        <f t="shared" ref="G67" si="376">F67+$M67</f>
        <v>191</v>
      </c>
      <c r="I67" s="37"/>
      <c r="J67" s="21">
        <v>97</v>
      </c>
      <c r="K67" s="37">
        <f t="shared" ref="K67" si="377">J67+$M67</f>
        <v>171</v>
      </c>
      <c r="L67" s="12">
        <f t="shared" ref="L67" si="378">(F67+H67+J67)/(COUNT(F67,H67,J67))</f>
        <v>107</v>
      </c>
      <c r="M67" s="10">
        <f>VLOOKUP(Cumulative!L67, 'Handicap Chart'!$A$8:$B$307, 2)</f>
        <v>74</v>
      </c>
      <c r="N67" s="40"/>
      <c r="O67" s="37">
        <f t="shared" ref="O67" si="379">N67+$U67</f>
        <v>74</v>
      </c>
      <c r="Q67" s="37">
        <f t="shared" ref="Q67" si="380">P67+$U67</f>
        <v>74</v>
      </c>
      <c r="S67" s="37">
        <f t="shared" ref="S67:S71" si="381">R67+$U67</f>
        <v>74</v>
      </c>
      <c r="T67" s="24">
        <f t="shared" ref="T67" si="382">(R67+P67+N67+J67+H67+F67)/(COUNT(R67,P67,N67,J67,H67,F67))</f>
        <v>107</v>
      </c>
      <c r="U67" s="10">
        <f>VLOOKUP(Cumulative!T67, 'Handicap Chart'!$A$8:$B$307, 2)</f>
        <v>74</v>
      </c>
      <c r="V67" s="41"/>
      <c r="W67" s="37">
        <f t="shared" ref="W67" si="383">V67+$AC67</f>
        <v>74</v>
      </c>
      <c r="X67" s="25"/>
      <c r="Y67" s="37">
        <f t="shared" ref="Y67" si="384">X67+$AC67</f>
        <v>74</v>
      </c>
      <c r="Z67" s="25"/>
      <c r="AA67" s="37">
        <f t="shared" ref="AA67" si="385">Z67+$AC67</f>
        <v>74</v>
      </c>
      <c r="AB67" s="26">
        <f t="shared" ref="AB67" si="386">(Z67+X67+V67+R67+P67+N67+J67+H67+F67)/COUNT(Z67,X67,V67,R67,P67,N67,J67,H67,F67)</f>
        <v>107</v>
      </c>
      <c r="AC67" s="10">
        <f>VLOOKUP(Cumulative!AB67, 'Handicap Chart'!$A$8:$B$307, 2)</f>
        <v>74</v>
      </c>
      <c r="AD67" s="41"/>
      <c r="AE67" s="37">
        <f t="shared" ref="AE67" si="387">AD67+$AK67</f>
        <v>74</v>
      </c>
      <c r="AF67" s="25"/>
      <c r="AG67" s="37">
        <f t="shared" ref="AG67" si="388">AF67+$AK67</f>
        <v>74</v>
      </c>
      <c r="AH67" s="25"/>
      <c r="AI67" s="37">
        <f t="shared" ref="AI67:AI71" si="389">AH67+$AK67</f>
        <v>74</v>
      </c>
      <c r="AJ67" s="26">
        <f t="shared" ref="AJ67" si="390">(AH67+AF67+AD67+Z67+X67+V67+R67+P67+N67+J67+H67+F67)/COUNT(AH67,AF67,AD67,Z67,X67,V67,R67,P67,N67,J67,H67,F67)</f>
        <v>107</v>
      </c>
      <c r="AK67" s="10">
        <f>VLOOKUP(Cumulative!AJ67, 'Handicap Chart'!$A$8:$B$307, 2)</f>
        <v>74</v>
      </c>
      <c r="AL67" s="40"/>
      <c r="AM67" s="37">
        <f t="shared" ref="AM67:AM71" si="391">AL67+$AS67</f>
        <v>74</v>
      </c>
      <c r="AO67" s="37">
        <f t="shared" ref="AO67" si="392">AN67+$AS67</f>
        <v>74</v>
      </c>
      <c r="AQ67" s="37">
        <f t="shared" ref="AQ67" si="393">AP67+$AS67</f>
        <v>74</v>
      </c>
      <c r="AR67" s="26">
        <f t="shared" ref="AR67" si="394">(AP67+AN67+AL67+AH67+AF67+AD67+Z67+X67+V67+R67+P67+N67+J67+H67+F67)/COUNT(AP67,AN67,AL67,AH67,AF67,AD67,Z67,X67,V67,R67,P67,N67,J67,H67,F67)</f>
        <v>107</v>
      </c>
      <c r="AS67" s="10">
        <f>VLOOKUP(Cumulative!AR67, 'Handicap Chart'!$A$8:$B$307, 2)</f>
        <v>74</v>
      </c>
      <c r="AT67" s="46"/>
      <c r="AU67" s="28"/>
      <c r="AV67" s="29"/>
      <c r="AW67" s="27"/>
      <c r="AX67" s="28"/>
      <c r="AY67" s="29"/>
      <c r="AZ67" s="27"/>
      <c r="BA67" s="28"/>
    </row>
    <row r="68" spans="1:53" s="21" customFormat="1">
      <c r="A68" s="40"/>
      <c r="C68" s="25" t="s">
        <v>106</v>
      </c>
      <c r="D68" s="23">
        <f t="shared" ref="D68:D70" si="395">(F68+H68+J68+N68+P68+R68+V68+X68+Z68+AD68+AF68+AH68+AL68+AN68+AP68)/COUNT(F68,H68,J68,N68,P68,R68,V68,X68,Z68,AD68,AF68,AH68,AL68,AN68,AP68)</f>
        <v>126.5</v>
      </c>
      <c r="E68" s="36">
        <f>VLOOKUP(Cumulative!D68, 'Handicap Chart'!$A$7:$B$307, 2)</f>
        <v>59</v>
      </c>
      <c r="F68" s="40">
        <v>137</v>
      </c>
      <c r="G68" s="37">
        <f t="shared" ref="G68" si="396">F68+$M68</f>
        <v>196</v>
      </c>
      <c r="I68" s="37"/>
      <c r="J68" s="21">
        <v>116</v>
      </c>
      <c r="K68" s="37">
        <f t="shared" ref="K68" si="397">J68+$M68</f>
        <v>175</v>
      </c>
      <c r="L68" s="12">
        <f t="shared" ref="L68" si="398">(F68+H68+J68)/(COUNT(F68,H68,J68))</f>
        <v>126.5</v>
      </c>
      <c r="M68" s="10">
        <f>VLOOKUP(Cumulative!L68, 'Handicap Chart'!$A$8:$B$307, 2)</f>
        <v>59</v>
      </c>
      <c r="N68" s="40"/>
      <c r="O68" s="37">
        <f t="shared" ref="O68" si="399">N68+$U68</f>
        <v>59</v>
      </c>
      <c r="Q68" s="37">
        <f t="shared" ref="Q68:Q70" si="400">P68+$U68</f>
        <v>59</v>
      </c>
      <c r="S68" s="37">
        <f t="shared" ref="S68" si="401">R68+$U68</f>
        <v>59</v>
      </c>
      <c r="T68" s="24">
        <f t="shared" ref="T68:T70" si="402">(R68+P68+N68+J68+H68+F68)/(COUNT(R68,P68,N68,J68,H68,F68))</f>
        <v>126.5</v>
      </c>
      <c r="U68" s="10">
        <f>VLOOKUP(Cumulative!T68, 'Handicap Chart'!$A$8:$B$307, 2)</f>
        <v>59</v>
      </c>
      <c r="V68" s="41"/>
      <c r="W68" s="37">
        <f t="shared" ref="W68:W70" si="403">V68+$AC68</f>
        <v>59</v>
      </c>
      <c r="X68" s="25"/>
      <c r="Y68" s="37">
        <f t="shared" ref="Y68" si="404">X68+$AC68</f>
        <v>59</v>
      </c>
      <c r="Z68" s="25"/>
      <c r="AA68" s="37">
        <f t="shared" ref="AA68:AA70" si="405">Z68+$AC68</f>
        <v>59</v>
      </c>
      <c r="AB68" s="26">
        <f t="shared" ref="AB68:AB70" si="406">(Z68+X68+V68+R68+P68+N68+J68+H68+F68)/COUNT(Z68,X68,V68,R68,P68,N68,J68,H68,F68)</f>
        <v>126.5</v>
      </c>
      <c r="AC68" s="10">
        <f>VLOOKUP(Cumulative!AB68, 'Handicap Chart'!$A$8:$B$307, 2)</f>
        <v>59</v>
      </c>
      <c r="AD68" s="41"/>
      <c r="AE68" s="37">
        <f t="shared" ref="AE68" si="407">AD68+$AK68</f>
        <v>59</v>
      </c>
      <c r="AF68" s="25"/>
      <c r="AG68" s="37">
        <f t="shared" ref="AG68:AG70" si="408">AF68+$AK68</f>
        <v>59</v>
      </c>
      <c r="AH68" s="25"/>
      <c r="AI68" s="37">
        <f t="shared" ref="AI68" si="409">AH68+$AK68</f>
        <v>59</v>
      </c>
      <c r="AJ68" s="26">
        <f t="shared" ref="AJ68:AJ70" si="410">(AH68+AF68+AD68+Z68+X68+V68+R68+P68+N68+J68+H68+F68)/COUNT(AH68,AF68,AD68,Z68,X68,V68,R68,P68,N68,J68,H68,F68)</f>
        <v>126.5</v>
      </c>
      <c r="AK68" s="10">
        <f>VLOOKUP(Cumulative!AJ68, 'Handicap Chart'!$A$8:$B$307, 2)</f>
        <v>59</v>
      </c>
      <c r="AL68" s="40"/>
      <c r="AM68" s="37">
        <f t="shared" ref="AM68" si="411">AL68+$AS68</f>
        <v>59</v>
      </c>
      <c r="AO68" s="37">
        <f t="shared" ref="AO68:AO70" si="412">AN68+$AS68</f>
        <v>59</v>
      </c>
      <c r="AQ68" s="37">
        <f t="shared" ref="AQ68" si="413">AP68+$AS68</f>
        <v>59</v>
      </c>
      <c r="AR68" s="26">
        <f t="shared" ref="AR68:AR70" si="414">(AP68+AN68+AL68+AH68+AF68+AD68+Z68+X68+V68+R68+P68+N68+J68+H68+F68)/COUNT(AP68,AN68,AL68,AH68,AF68,AD68,Z68,X68,V68,R68,P68,N68,J68,H68,F68)</f>
        <v>126.5</v>
      </c>
      <c r="AS68" s="10">
        <f>VLOOKUP(Cumulative!AR68, 'Handicap Chart'!$A$8:$B$307, 2)</f>
        <v>59</v>
      </c>
      <c r="AT68" s="46"/>
      <c r="AU68" s="28"/>
      <c r="AV68" s="29"/>
      <c r="AW68" s="27"/>
      <c r="AX68" s="28"/>
      <c r="AY68" s="29"/>
      <c r="AZ68" s="27"/>
      <c r="BA68" s="28"/>
    </row>
    <row r="69" spans="1:53" s="21" customFormat="1">
      <c r="A69" s="40"/>
      <c r="C69" s="79" t="s">
        <v>101</v>
      </c>
      <c r="D69" s="23">
        <f t="shared" ref="D69" si="415">(F69+H69+J69+N69+P69+R69+V69+X69+Z69+AD69+AF69+AH69+AL69+AN69+AP69)/COUNT(F69,H69,J69,N69,P69,R69,V69,X69,Z69,AD69,AF69,AH69,AL69,AN69,AP69)</f>
        <v>119.5</v>
      </c>
      <c r="E69" s="36">
        <f>VLOOKUP(Cumulative!D69, 'Handicap Chart'!$A$7:$B$307, 2)</f>
        <v>64</v>
      </c>
      <c r="F69" s="40">
        <v>118</v>
      </c>
      <c r="G69" s="37">
        <f t="shared" ref="G69" si="416">F69+$M69</f>
        <v>182</v>
      </c>
      <c r="H69" s="21">
        <v>121</v>
      </c>
      <c r="I69" s="37">
        <f t="shared" ref="I69" si="417">H69+$M69</f>
        <v>185</v>
      </c>
      <c r="K69" s="37"/>
      <c r="L69" s="12">
        <f t="shared" ref="L69" si="418">(F69+H69+J69)/(COUNT(F69,H69,J69))</f>
        <v>119.5</v>
      </c>
      <c r="M69" s="10">
        <f>VLOOKUP(Cumulative!L69, 'Handicap Chart'!$A$8:$B$307, 2)</f>
        <v>64</v>
      </c>
      <c r="N69" s="40"/>
      <c r="O69" s="37">
        <f t="shared" ref="O69" si="419">N69+$U69</f>
        <v>64</v>
      </c>
      <c r="Q69" s="37">
        <f t="shared" ref="Q69" si="420">P69+$U69</f>
        <v>64</v>
      </c>
      <c r="S69" s="37">
        <f t="shared" si="381"/>
        <v>64</v>
      </c>
      <c r="T69" s="24">
        <f t="shared" ref="T69" si="421">(R69+P69+N69+J69+H69+F69)/(COUNT(R69,P69,N69,J69,H69,F69))</f>
        <v>119.5</v>
      </c>
      <c r="U69" s="10">
        <f>VLOOKUP(Cumulative!T69, 'Handicap Chart'!$A$8:$B$307, 2)</f>
        <v>64</v>
      </c>
      <c r="V69" s="41"/>
      <c r="W69" s="37">
        <f t="shared" ref="W69" si="422">V69+$AC69</f>
        <v>64</v>
      </c>
      <c r="X69" s="25"/>
      <c r="Y69" s="37">
        <f t="shared" ref="Y69" si="423">X69+$AC69</f>
        <v>64</v>
      </c>
      <c r="Z69" s="25"/>
      <c r="AA69" s="37">
        <f t="shared" ref="AA69" si="424">Z69+$AC69</f>
        <v>64</v>
      </c>
      <c r="AB69" s="26">
        <f t="shared" ref="AB69" si="425">(Z69+X69+V69+R69+P69+N69+J69+H69+F69)/COUNT(Z69,X69,V69,R69,P69,N69,J69,H69,F69)</f>
        <v>119.5</v>
      </c>
      <c r="AC69" s="10">
        <f>VLOOKUP(Cumulative!AB69, 'Handicap Chart'!$A$8:$B$307, 2)</f>
        <v>64</v>
      </c>
      <c r="AD69" s="41"/>
      <c r="AE69" s="37">
        <f t="shared" ref="AE69" si="426">AD69+$AK69</f>
        <v>64</v>
      </c>
      <c r="AF69" s="25"/>
      <c r="AG69" s="37">
        <f t="shared" ref="AG69" si="427">AF69+$AK69</f>
        <v>64</v>
      </c>
      <c r="AH69" s="25"/>
      <c r="AI69" s="37">
        <f t="shared" si="389"/>
        <v>64</v>
      </c>
      <c r="AJ69" s="26">
        <f t="shared" ref="AJ69" si="428">(AH69+AF69+AD69+Z69+X69+V69+R69+P69+N69+J69+H69+F69)/COUNT(AH69,AF69,AD69,Z69,X69,V69,R69,P69,N69,J69,H69,F69)</f>
        <v>119.5</v>
      </c>
      <c r="AK69" s="10">
        <f>VLOOKUP(Cumulative!AJ69, 'Handicap Chart'!$A$8:$B$307, 2)</f>
        <v>64</v>
      </c>
      <c r="AL69" s="40"/>
      <c r="AM69" s="37">
        <f t="shared" si="391"/>
        <v>64</v>
      </c>
      <c r="AO69" s="37">
        <f t="shared" ref="AO69" si="429">AN69+$AS69</f>
        <v>64</v>
      </c>
      <c r="AQ69" s="37">
        <f t="shared" ref="AQ69" si="430">AP69+$AS69</f>
        <v>64</v>
      </c>
      <c r="AR69" s="26">
        <f t="shared" ref="AR69" si="431">(AP69+AN69+AL69+AH69+AF69+AD69+Z69+X69+V69+R69+P69+N69+J69+H69+F69)/COUNT(AP69,AN69,AL69,AH69,AF69,AD69,Z69,X69,V69,R69,P69,N69,J69,H69,F69)</f>
        <v>119.5</v>
      </c>
      <c r="AS69" s="10">
        <f>VLOOKUP(Cumulative!AR69, 'Handicap Chart'!$A$8:$B$307, 2)</f>
        <v>64</v>
      </c>
      <c r="AT69" s="46"/>
      <c r="AU69" s="28"/>
      <c r="AV69" s="29"/>
      <c r="AW69" s="27"/>
      <c r="AX69" s="28"/>
      <c r="AY69" s="29"/>
      <c r="AZ69" s="27"/>
      <c r="BA69" s="28"/>
    </row>
    <row r="70" spans="1:53" s="21" customFormat="1">
      <c r="A70" s="40"/>
      <c r="C70" s="25" t="s">
        <v>107</v>
      </c>
      <c r="D70" s="23">
        <f t="shared" si="395"/>
        <v>117.5</v>
      </c>
      <c r="E70" s="36">
        <f>VLOOKUP(Cumulative!D70, 'Handicap Chart'!$A$7:$B$307, 2)</f>
        <v>66</v>
      </c>
      <c r="F70" s="40">
        <v>110</v>
      </c>
      <c r="G70" s="37">
        <f t="shared" ref="G70" si="432">F70+$M70</f>
        <v>176</v>
      </c>
      <c r="I70" s="37"/>
      <c r="J70" s="21">
        <v>125</v>
      </c>
      <c r="K70" s="37">
        <f t="shared" ref="K70" si="433">J70+$M70</f>
        <v>191</v>
      </c>
      <c r="L70" s="12">
        <f t="shared" ref="L70" si="434">(F70+H70+J70)/(COUNT(F70,H70,J70))</f>
        <v>117.5</v>
      </c>
      <c r="M70" s="10">
        <f>VLOOKUP(Cumulative!L70, 'Handicap Chart'!$A$8:$B$307, 2)</f>
        <v>66</v>
      </c>
      <c r="N70" s="40"/>
      <c r="O70" s="37">
        <f t="shared" ref="O70" si="435">N70+$U70</f>
        <v>66</v>
      </c>
      <c r="Q70" s="37">
        <f t="shared" si="400"/>
        <v>66</v>
      </c>
      <c r="S70" s="37">
        <f t="shared" ref="S70" si="436">R70+$U70</f>
        <v>66</v>
      </c>
      <c r="T70" s="24">
        <f t="shared" si="402"/>
        <v>117.5</v>
      </c>
      <c r="U70" s="10">
        <f>VLOOKUP(Cumulative!T70, 'Handicap Chart'!$A$8:$B$307, 2)</f>
        <v>66</v>
      </c>
      <c r="V70" s="41"/>
      <c r="W70" s="37">
        <f t="shared" si="403"/>
        <v>66</v>
      </c>
      <c r="X70" s="25"/>
      <c r="Y70" s="37">
        <f t="shared" ref="Y70" si="437">X70+$AC70</f>
        <v>66</v>
      </c>
      <c r="Z70" s="25"/>
      <c r="AA70" s="37">
        <f t="shared" si="405"/>
        <v>66</v>
      </c>
      <c r="AB70" s="26">
        <f t="shared" si="406"/>
        <v>117.5</v>
      </c>
      <c r="AC70" s="10">
        <f>VLOOKUP(Cumulative!AB70, 'Handicap Chart'!$A$8:$B$307, 2)</f>
        <v>66</v>
      </c>
      <c r="AD70" s="41"/>
      <c r="AE70" s="37">
        <f t="shared" ref="AE70" si="438">AD70+$AK70</f>
        <v>66</v>
      </c>
      <c r="AF70" s="25"/>
      <c r="AG70" s="37">
        <f t="shared" si="408"/>
        <v>66</v>
      </c>
      <c r="AH70" s="25"/>
      <c r="AI70" s="37">
        <f t="shared" ref="AI70" si="439">AH70+$AK70</f>
        <v>66</v>
      </c>
      <c r="AJ70" s="26">
        <f t="shared" si="410"/>
        <v>117.5</v>
      </c>
      <c r="AK70" s="10">
        <f>VLOOKUP(Cumulative!AJ70, 'Handicap Chart'!$A$8:$B$307, 2)</f>
        <v>66</v>
      </c>
      <c r="AL70" s="40"/>
      <c r="AM70" s="37">
        <f t="shared" ref="AM70" si="440">AL70+$AS70</f>
        <v>66</v>
      </c>
      <c r="AO70" s="37">
        <f t="shared" si="412"/>
        <v>66</v>
      </c>
      <c r="AQ70" s="37">
        <f t="shared" ref="AQ70" si="441">AP70+$AS70</f>
        <v>66</v>
      </c>
      <c r="AR70" s="26">
        <f t="shared" si="414"/>
        <v>117.5</v>
      </c>
      <c r="AS70" s="10">
        <f>VLOOKUP(Cumulative!AR70, 'Handicap Chart'!$A$8:$B$307, 2)</f>
        <v>66</v>
      </c>
      <c r="AT70" s="46"/>
      <c r="AU70" s="28"/>
      <c r="AV70" s="29"/>
      <c r="AW70" s="27"/>
      <c r="AX70" s="28"/>
      <c r="AY70" s="29"/>
      <c r="AZ70" s="27"/>
      <c r="BA70" s="28"/>
    </row>
    <row r="71" spans="1:53" s="21" customFormat="1">
      <c r="A71" s="40"/>
      <c r="C71" s="25" t="s">
        <v>109</v>
      </c>
      <c r="D71" s="23">
        <f t="shared" ref="D71" si="442">(F71+H71+J71+N71+P71+R71+V71+X71+Z71+AD71+AF71+AH71+AL71+AN71+AP71)/COUNT(F71,H71,J71,N71,P71,R71,V71,X71,Z71,AD71,AF71,AH71,AL71,AN71,AP71)</f>
        <v>159.5</v>
      </c>
      <c r="E71" s="36">
        <f>VLOOKUP(Cumulative!D71, 'Handicap Chart'!$A$7:$B$307, 2)</f>
        <v>32</v>
      </c>
      <c r="F71" s="40"/>
      <c r="G71" s="37"/>
      <c r="H71" s="21">
        <v>156</v>
      </c>
      <c r="I71" s="37">
        <f t="shared" ref="I71" si="443">H71+$M71</f>
        <v>188</v>
      </c>
      <c r="J71" s="21">
        <v>163</v>
      </c>
      <c r="K71" s="37">
        <f t="shared" ref="K71" si="444">J71+$M71</f>
        <v>195</v>
      </c>
      <c r="L71" s="12">
        <f t="shared" ref="L71" si="445">(F71+H71+J71)/(COUNT(F71,H71,J71))</f>
        <v>159.5</v>
      </c>
      <c r="M71" s="10">
        <f>VLOOKUP(Cumulative!L71, 'Handicap Chart'!$A$8:$B$307, 2)</f>
        <v>32</v>
      </c>
      <c r="N71" s="40"/>
      <c r="O71" s="37">
        <f t="shared" ref="O71" si="446">N71+$U71</f>
        <v>32</v>
      </c>
      <c r="Q71" s="37">
        <f t="shared" ref="Q71" si="447">P71+$U71</f>
        <v>32</v>
      </c>
      <c r="S71" s="37">
        <f t="shared" si="381"/>
        <v>32</v>
      </c>
      <c r="T71" s="24">
        <f t="shared" ref="T71" si="448">(R71+P71+N71+J71+H71+F71)/(COUNT(R71,P71,N71,J71,H71,F71))</f>
        <v>159.5</v>
      </c>
      <c r="U71" s="10">
        <f>VLOOKUP(Cumulative!T71, 'Handicap Chart'!$A$8:$B$307, 2)</f>
        <v>32</v>
      </c>
      <c r="V71" s="41"/>
      <c r="W71" s="37">
        <f t="shared" ref="W71" si="449">V71+$AC71</f>
        <v>32</v>
      </c>
      <c r="X71" s="25"/>
      <c r="Y71" s="37">
        <f t="shared" ref="Y71" si="450">X71+$AC71</f>
        <v>32</v>
      </c>
      <c r="Z71" s="25"/>
      <c r="AA71" s="37">
        <f t="shared" ref="AA71" si="451">Z71+$AC71</f>
        <v>32</v>
      </c>
      <c r="AB71" s="26">
        <f t="shared" ref="AB71" si="452">(Z71+X71+V71+R71+P71+N71+J71+H71+F71)/COUNT(Z71,X71,V71,R71,P71,N71,J71,H71,F71)</f>
        <v>159.5</v>
      </c>
      <c r="AC71" s="10">
        <f>VLOOKUP(Cumulative!AB71, 'Handicap Chart'!$A$8:$B$307, 2)</f>
        <v>32</v>
      </c>
      <c r="AD71" s="41"/>
      <c r="AE71" s="37">
        <f t="shared" ref="AE71" si="453">AD71+$AK71</f>
        <v>32</v>
      </c>
      <c r="AF71" s="25"/>
      <c r="AG71" s="37">
        <f t="shared" ref="AG71" si="454">AF71+$AK71</f>
        <v>32</v>
      </c>
      <c r="AH71" s="25"/>
      <c r="AI71" s="37">
        <f t="shared" si="389"/>
        <v>32</v>
      </c>
      <c r="AJ71" s="26">
        <f t="shared" ref="AJ71" si="455">(AH71+AF71+AD71+Z71+X71+V71+R71+P71+N71+J71+H71+F71)/COUNT(AH71,AF71,AD71,Z71,X71,V71,R71,P71,N71,J71,H71,F71)</f>
        <v>159.5</v>
      </c>
      <c r="AK71" s="10">
        <f>VLOOKUP(Cumulative!AJ71, 'Handicap Chart'!$A$8:$B$307, 2)</f>
        <v>32</v>
      </c>
      <c r="AL71" s="40"/>
      <c r="AM71" s="37">
        <f t="shared" si="391"/>
        <v>32</v>
      </c>
      <c r="AO71" s="37">
        <f t="shared" ref="AO71" si="456">AN71+$AS71</f>
        <v>32</v>
      </c>
      <c r="AQ71" s="37">
        <f t="shared" ref="AQ71" si="457">AP71+$AS71</f>
        <v>32</v>
      </c>
      <c r="AR71" s="26">
        <f t="shared" ref="AR71" si="458">(AP71+AN71+AL71+AH71+AF71+AD71+Z71+X71+V71+R71+P71+N71+J71+H71+F71)/COUNT(AP71,AN71,AL71,AH71,AF71,AD71,Z71,X71,V71,R71,P71,N71,J71,H71,F71)</f>
        <v>159.5</v>
      </c>
      <c r="AS71" s="10">
        <f>VLOOKUP(Cumulative!AR71, 'Handicap Chart'!$A$8:$B$307, 2)</f>
        <v>32</v>
      </c>
      <c r="AT71" s="46"/>
      <c r="AU71" s="28"/>
      <c r="AV71" s="29"/>
      <c r="AW71" s="27"/>
      <c r="AX71" s="28"/>
      <c r="AY71" s="29"/>
      <c r="AZ71" s="27"/>
      <c r="BA71" s="28"/>
    </row>
    <row r="72" spans="1:53">
      <c r="A72" s="38"/>
      <c r="C72" s="13" t="s">
        <v>108</v>
      </c>
      <c r="D72" s="23">
        <f t="shared" ref="D72" si="459">(F72+H72+J72+N72+P72+R72+V72+X72+Z72+AD72+AF72+AH72+AL72+AN72+AP72)/COUNT(F72,H72,J72,N72,P72,R72,V72,X72,Z72,AD72,AF72,AH72,AL72,AN72,AP72)</f>
        <v>100</v>
      </c>
      <c r="E72" s="36">
        <f>VLOOKUP(Cumulative!D72, 'Handicap Chart'!$A$7:$B$307, 2)</f>
        <v>80</v>
      </c>
      <c r="F72" s="40"/>
      <c r="G72" s="37"/>
      <c r="H72" s="21">
        <v>100</v>
      </c>
      <c r="I72" s="37">
        <f t="shared" ref="I72" si="460">H72+$M72</f>
        <v>180</v>
      </c>
      <c r="J72" s="21"/>
      <c r="K72" s="37"/>
      <c r="L72" s="12">
        <f t="shared" ref="L72" si="461">(F72+H72+J72)/(COUNT(F72,H72,J72))</f>
        <v>100</v>
      </c>
      <c r="M72" s="10">
        <f>VLOOKUP(Cumulative!L72, 'Handicap Chart'!$A$8:$B$307, 2)</f>
        <v>80</v>
      </c>
      <c r="N72" s="38"/>
      <c r="O72" s="37"/>
      <c r="P72" s="13"/>
      <c r="Q72" s="13"/>
      <c r="R72" s="13"/>
      <c r="S72" s="13"/>
      <c r="V72" s="39"/>
      <c r="W72" s="42"/>
      <c r="X72" s="13"/>
      <c r="Y72" s="13"/>
      <c r="Z72" s="13"/>
      <c r="AA72" s="13"/>
      <c r="AB72" s="15"/>
      <c r="AD72" s="39"/>
      <c r="AE72" s="42"/>
      <c r="AF72" s="13"/>
      <c r="AG72" s="13"/>
      <c r="AH72" s="13"/>
      <c r="AI72" s="13"/>
      <c r="AJ72" s="15"/>
      <c r="AK72" s="13"/>
      <c r="AL72" s="38"/>
      <c r="AM72" s="37"/>
      <c r="AN72" s="13"/>
      <c r="AO72" s="13"/>
      <c r="AP72" s="13"/>
      <c r="AQ72" s="13"/>
      <c r="AR72" s="15"/>
      <c r="AT72" s="44"/>
      <c r="AU72" s="19"/>
      <c r="AV72" s="20"/>
      <c r="AW72" s="17"/>
      <c r="AX72" s="19"/>
      <c r="AY72" s="20"/>
      <c r="AZ72" s="17"/>
      <c r="BA72" s="19"/>
    </row>
    <row r="73" spans="1:53" s="80" customFormat="1">
      <c r="A73" s="83"/>
      <c r="B73" s="10"/>
      <c r="C73" s="84" t="s">
        <v>102</v>
      </c>
      <c r="D73" s="23">
        <f t="shared" ref="D73" si="462">(F73+H73+J73+N73+P73+R73+V73+X73+Z73+AD73+AF73+AH73+AL73+AN73+AP73)/COUNT(F73,H73,J73,N73,P73,R73,V73,X73,Z73,AD73,AF73,AH73,AL73,AN73,AP73)</f>
        <v>101</v>
      </c>
      <c r="E73" s="36">
        <f>VLOOKUP(Cumulative!D73, 'Handicap Chart'!$A$7:$B$307, 2)</f>
        <v>79</v>
      </c>
      <c r="F73" s="85"/>
      <c r="G73" s="37"/>
      <c r="H73" s="21">
        <v>101</v>
      </c>
      <c r="I73" s="37">
        <f t="shared" ref="I73" si="463">H73+$M73</f>
        <v>180</v>
      </c>
      <c r="J73" s="21"/>
      <c r="K73" s="37"/>
      <c r="L73" s="12">
        <f t="shared" ref="L73" si="464">(F73+H73+J73)/(COUNT(F73,H73,J73))</f>
        <v>101</v>
      </c>
      <c r="M73" s="10">
        <f>VLOOKUP(Cumulative!L73, 'Handicap Chart'!$A$8:$B$307, 2)</f>
        <v>79</v>
      </c>
      <c r="N73" s="83"/>
      <c r="O73" s="86"/>
      <c r="P73" s="84"/>
      <c r="Q73" s="84"/>
      <c r="R73" s="84"/>
      <c r="S73" s="84"/>
      <c r="T73" s="87"/>
      <c r="V73" s="88"/>
      <c r="W73" s="89"/>
      <c r="X73" s="84"/>
      <c r="Y73" s="84"/>
      <c r="Z73" s="84"/>
      <c r="AA73" s="84"/>
      <c r="AB73" s="90"/>
      <c r="AD73" s="88"/>
      <c r="AE73" s="89"/>
      <c r="AF73" s="84"/>
      <c r="AG73" s="84"/>
      <c r="AH73" s="84"/>
      <c r="AI73" s="84"/>
      <c r="AJ73" s="90"/>
      <c r="AK73" s="84"/>
      <c r="AL73" s="83"/>
      <c r="AM73" s="86"/>
      <c r="AN73" s="84"/>
      <c r="AO73" s="84"/>
      <c r="AP73" s="84"/>
      <c r="AQ73" s="84"/>
      <c r="AR73" s="90"/>
      <c r="AT73" s="91"/>
      <c r="AU73" s="92"/>
      <c r="AV73" s="93"/>
      <c r="AW73" s="94"/>
      <c r="AX73" s="92"/>
      <c r="AY73" s="93"/>
      <c r="AZ73" s="94"/>
      <c r="BA73" s="92"/>
    </row>
    <row r="74" spans="1:53" s="30" customFormat="1" ht="15.75" thickBot="1">
      <c r="A74" s="53">
        <v>7</v>
      </c>
      <c r="B74" s="14"/>
      <c r="C74" s="30" t="s">
        <v>37</v>
      </c>
      <c r="D74" s="52"/>
      <c r="E74" s="52"/>
      <c r="F74" s="55"/>
      <c r="G74" s="68">
        <f>SUM(G67:G73)</f>
        <v>745</v>
      </c>
      <c r="H74" s="51"/>
      <c r="I74" s="68">
        <f>SUM(I67:I73)</f>
        <v>733</v>
      </c>
      <c r="J74" s="51"/>
      <c r="K74" s="68">
        <f>SUM(K67:K73)</f>
        <v>732</v>
      </c>
      <c r="L74" s="56" t="e">
        <f>(F74+H74+J74)/(COUNT(F74,H74,J74))</f>
        <v>#DIV/0!</v>
      </c>
      <c r="M74" s="51" t="e">
        <f>VLOOKUP(Cumulative!L74, 'Handicap Chart'!A63:B363, 2)</f>
        <v>#DIV/0!</v>
      </c>
      <c r="N74" s="55"/>
      <c r="O74" s="68">
        <f>SUM(O67:O72)</f>
        <v>295</v>
      </c>
      <c r="P74" s="51"/>
      <c r="Q74" s="68">
        <f>SUM(Q67:Q72)</f>
        <v>295</v>
      </c>
      <c r="R74" s="51"/>
      <c r="S74" s="68">
        <f>SUM(S67:S72)</f>
        <v>295</v>
      </c>
      <c r="T74" s="56" t="e">
        <f>(N74+P74+R74)/(COUNT(N74,P74,R74))</f>
        <v>#DIV/0!</v>
      </c>
      <c r="U74" s="51" t="e">
        <f>VLOOKUP(Cumulative!T74, 'Handicap Chart'!I63:J363, 2)</f>
        <v>#DIV/0!</v>
      </c>
      <c r="V74" s="55"/>
      <c r="W74" s="68">
        <f>SUM(W67:W72)</f>
        <v>295</v>
      </c>
      <c r="X74" s="51"/>
      <c r="Y74" s="68">
        <f>SUM(Y67:Y72)</f>
        <v>295</v>
      </c>
      <c r="Z74" s="51"/>
      <c r="AA74" s="68">
        <f>SUM(AA67:AA72)</f>
        <v>295</v>
      </c>
      <c r="AB74" s="56" t="e">
        <f>(V74+X74+Z74)/(COUNT(V74,X74,Z74))</f>
        <v>#DIV/0!</v>
      </c>
      <c r="AC74" s="51" t="e">
        <f>VLOOKUP(Cumulative!AB74, 'Handicap Chart'!Q63:R363, 2)</f>
        <v>#DIV/0!</v>
      </c>
      <c r="AD74" s="55"/>
      <c r="AE74" s="68">
        <f>SUM(AE67:AE72)</f>
        <v>295</v>
      </c>
      <c r="AF74" s="51"/>
      <c r="AG74" s="68">
        <f>SUM(AG67:AG72)</f>
        <v>295</v>
      </c>
      <c r="AH74" s="51"/>
      <c r="AI74" s="68">
        <f>SUM(AI67:AI72)</f>
        <v>295</v>
      </c>
      <c r="AJ74" s="56"/>
      <c r="AK74" s="51"/>
      <c r="AL74" s="55"/>
      <c r="AM74" s="68">
        <f>SUM(AM67:AM72)</f>
        <v>295</v>
      </c>
      <c r="AN74" s="51"/>
      <c r="AO74" s="68">
        <f>SUM(AO67:AO72)</f>
        <v>295</v>
      </c>
      <c r="AP74" s="51"/>
      <c r="AQ74" s="68">
        <f>SUM(AQ67:AQ72)</f>
        <v>295</v>
      </c>
      <c r="AR74" s="56" t="e">
        <f>(AL74+AN74+AP74)/(COUNT(AL74,AN74,AP74))</f>
        <v>#DIV/0!</v>
      </c>
      <c r="AS74" s="51" t="e">
        <f>VLOOKUP(Cumulative!AR74, 'Handicap Chart'!AG63:AH363, 2)</f>
        <v>#DIV/0!</v>
      </c>
      <c r="AT74" s="45"/>
      <c r="AU74" s="32"/>
      <c r="AV74" s="33"/>
      <c r="AW74" s="31"/>
      <c r="AX74" s="32"/>
      <c r="AY74" s="33"/>
      <c r="AZ74" s="31"/>
      <c r="BA74" s="32"/>
    </row>
    <row r="75" spans="1:53" s="71" customFormat="1">
      <c r="A75" s="70"/>
      <c r="D75" s="69"/>
      <c r="E75" s="69"/>
      <c r="F75" s="70"/>
      <c r="G75" s="73"/>
      <c r="I75" s="74"/>
      <c r="K75" s="74"/>
      <c r="L75" s="72"/>
      <c r="N75" s="70"/>
      <c r="O75" s="74"/>
      <c r="Q75" s="74"/>
      <c r="S75" s="74"/>
      <c r="T75" s="72"/>
      <c r="V75" s="70"/>
      <c r="W75" s="74"/>
      <c r="Y75" s="74"/>
      <c r="AA75" s="74"/>
      <c r="AB75" s="72"/>
      <c r="AD75" s="70"/>
      <c r="AE75" s="74"/>
      <c r="AG75" s="74"/>
      <c r="AI75" s="74"/>
      <c r="AJ75" s="72"/>
      <c r="AL75" s="70"/>
      <c r="AM75" s="74"/>
      <c r="AO75" s="74"/>
      <c r="AQ75" s="74"/>
      <c r="AR75" s="72"/>
      <c r="AT75" s="75"/>
      <c r="AU75" s="76"/>
      <c r="AV75" s="77"/>
      <c r="AW75" s="78"/>
      <c r="AX75" s="76"/>
      <c r="AY75" s="77"/>
      <c r="AZ75" s="78"/>
      <c r="BA75" s="76"/>
    </row>
    <row r="76" spans="1:53" s="21" customFormat="1">
      <c r="A76" s="40">
        <v>8</v>
      </c>
      <c r="B76" s="21" t="s">
        <v>103</v>
      </c>
      <c r="C76" s="25" t="s">
        <v>113</v>
      </c>
      <c r="D76" s="23">
        <f t="shared" ref="D76" si="465">(F76+H76+J76+N76+P76+R76+V76+X76+Z76+AD76+AF76+AH76+AL76+AN76+AP76)/COUNT(F76,H76,J76,N76,P76,R76,V76,X76,Z76,AD76,AF76,AH76,AL76,AN76,AP76)</f>
        <v>80</v>
      </c>
      <c r="E76" s="36">
        <f>VLOOKUP(Cumulative!D76, 'Handicap Chart'!$A$7:$B$307, 2)</f>
        <v>96</v>
      </c>
      <c r="F76" s="40">
        <v>80</v>
      </c>
      <c r="G76" s="37">
        <f t="shared" ref="G76" si="466">F76+$M76</f>
        <v>176</v>
      </c>
      <c r="I76" s="37"/>
      <c r="K76" s="37"/>
      <c r="L76" s="12">
        <f t="shared" ref="L76" si="467">(F76+H76+J76)/(COUNT(F76,H76,J76))</f>
        <v>80</v>
      </c>
      <c r="M76" s="10">
        <f>VLOOKUP(Cumulative!L76, 'Handicap Chart'!$A$8:$B$307, 2)</f>
        <v>96</v>
      </c>
      <c r="N76" s="40"/>
      <c r="O76" s="37">
        <f t="shared" ref="O76" si="468">N76+$U76</f>
        <v>96</v>
      </c>
      <c r="Q76" s="37">
        <f t="shared" ref="Q76" si="469">P76+$U76</f>
        <v>96</v>
      </c>
      <c r="S76" s="37">
        <f t="shared" ref="S76" si="470">R76+$U76</f>
        <v>96</v>
      </c>
      <c r="T76" s="24">
        <f t="shared" ref="T76" si="471">(R76+P76+N76+J76+H76+F76)/(COUNT(R76,P76,N76,J76,H76,F76))</f>
        <v>80</v>
      </c>
      <c r="U76" s="10">
        <f>VLOOKUP(Cumulative!T76, 'Handicap Chart'!$A$8:$B$307, 2)</f>
        <v>96</v>
      </c>
      <c r="V76" s="41"/>
      <c r="W76" s="37">
        <f t="shared" ref="W76" si="472">V76+$AC76</f>
        <v>96</v>
      </c>
      <c r="X76" s="25"/>
      <c r="Y76" s="37">
        <f t="shared" ref="Y76" si="473">X76+$AC76</f>
        <v>96</v>
      </c>
      <c r="Z76" s="25"/>
      <c r="AA76" s="37">
        <f t="shared" ref="AA76" si="474">Z76+$AC76</f>
        <v>96</v>
      </c>
      <c r="AB76" s="26">
        <f t="shared" ref="AB76" si="475">(Z76+X76+V76+R76+P76+N76+J76+H76+F76)/COUNT(Z76,X76,V76,R76,P76,N76,J76,H76,F76)</f>
        <v>80</v>
      </c>
      <c r="AC76" s="10">
        <f>VLOOKUP(Cumulative!AB76, 'Handicap Chart'!$A$8:$B$307, 2)</f>
        <v>96</v>
      </c>
      <c r="AD76" s="41"/>
      <c r="AE76" s="37">
        <f t="shared" ref="AE76" si="476">AD76+$AK76</f>
        <v>96</v>
      </c>
      <c r="AF76" s="25"/>
      <c r="AG76" s="37">
        <f t="shared" ref="AG76" si="477">AF76+$AK76</f>
        <v>96</v>
      </c>
      <c r="AH76" s="25"/>
      <c r="AI76" s="37">
        <f t="shared" ref="AI76" si="478">AH76+$AK76</f>
        <v>96</v>
      </c>
      <c r="AJ76" s="26">
        <f t="shared" ref="AJ76" si="479">(AH76+AF76+AD76+Z76+X76+V76+R76+P76+N76+J76+H76+F76)/COUNT(AH76,AF76,AD76,Z76,X76,V76,R76,P76,N76,J76,H76,F76)</f>
        <v>80</v>
      </c>
      <c r="AK76" s="10">
        <f>VLOOKUP(Cumulative!AJ76, 'Handicap Chart'!$A$8:$B$307, 2)</f>
        <v>96</v>
      </c>
      <c r="AL76" s="40"/>
      <c r="AM76" s="37">
        <f t="shared" ref="AM76" si="480">AL76+$AS76</f>
        <v>96</v>
      </c>
      <c r="AO76" s="37">
        <f t="shared" ref="AO76" si="481">AN76+$AS76</f>
        <v>96</v>
      </c>
      <c r="AQ76" s="37">
        <f t="shared" ref="AQ76" si="482">AP76+$AS76</f>
        <v>96</v>
      </c>
      <c r="AR76" s="26">
        <f t="shared" ref="AR76" si="483">(AP76+AN76+AL76+AH76+AF76+AD76+Z76+X76+V76+R76+P76+N76+J76+H76+F76)/COUNT(AP76,AN76,AL76,AH76,AF76,AD76,Z76,X76,V76,R76,P76,N76,J76,H76,F76)</f>
        <v>80</v>
      </c>
      <c r="AS76" s="10">
        <f>VLOOKUP(Cumulative!AR76, 'Handicap Chart'!$A$8:$B$307, 2)</f>
        <v>96</v>
      </c>
      <c r="AT76" s="46"/>
      <c r="AU76" s="28"/>
      <c r="AV76" s="29"/>
      <c r="AW76" s="27"/>
      <c r="AX76" s="28"/>
      <c r="AY76" s="29"/>
      <c r="AZ76" s="27"/>
      <c r="BA76" s="28"/>
    </row>
    <row r="77" spans="1:53" s="21" customFormat="1">
      <c r="A77" s="40"/>
      <c r="C77" s="25" t="s">
        <v>112</v>
      </c>
      <c r="D77" s="23">
        <f t="shared" ref="D77:D78" si="484">(F77+H77+J77+N77+P77+R77+V77+X77+Z77+AD77+AF77+AH77+AL77+AN77+AP77)/COUNT(F77,H77,J77,N77,P77,R77,V77,X77,Z77,AD77,AF77,AH77,AL77,AN77,AP77)</f>
        <v>112.5</v>
      </c>
      <c r="E77" s="36">
        <f>VLOOKUP(Cumulative!D77, 'Handicap Chart'!$A$7:$B$307, 2)</f>
        <v>70</v>
      </c>
      <c r="F77" s="40">
        <v>93</v>
      </c>
      <c r="G77" s="37">
        <f t="shared" ref="G77:G78" si="485">F77+$M77</f>
        <v>163</v>
      </c>
      <c r="H77" s="21">
        <v>132</v>
      </c>
      <c r="I77" s="37">
        <f t="shared" ref="I77:I80" si="486">H77+$M77</f>
        <v>202</v>
      </c>
      <c r="K77" s="37"/>
      <c r="L77" s="12">
        <f t="shared" ref="L77:L80" si="487">(F77+H77+J77)/(COUNT(F77,H77,J77))</f>
        <v>112.5</v>
      </c>
      <c r="M77" s="10">
        <f>VLOOKUP(Cumulative!L77, 'Handicap Chart'!$A$8:$B$307, 2)</f>
        <v>70</v>
      </c>
      <c r="N77" s="40"/>
      <c r="O77" s="37">
        <f t="shared" ref="O77:O80" si="488">N77+$U77</f>
        <v>70</v>
      </c>
      <c r="Q77" s="37">
        <f t="shared" ref="Q77:Q78" si="489">P77+$U77</f>
        <v>70</v>
      </c>
      <c r="S77" s="37">
        <f t="shared" ref="S77:S78" si="490">R77+$U77</f>
        <v>70</v>
      </c>
      <c r="T77" s="24">
        <f t="shared" ref="T77:T78" si="491">(R77+P77+N77+J77+H77+F77)/(COUNT(R77,P77,N77,J77,H77,F77))</f>
        <v>112.5</v>
      </c>
      <c r="U77" s="10">
        <f>VLOOKUP(Cumulative!T77, 'Handicap Chart'!$A$8:$B$307, 2)</f>
        <v>70</v>
      </c>
      <c r="V77" s="41"/>
      <c r="W77" s="37">
        <f t="shared" ref="W77:W78" si="492">V77+$AC77</f>
        <v>70</v>
      </c>
      <c r="X77" s="25"/>
      <c r="Y77" s="37">
        <f t="shared" ref="Y77:Y78" si="493">X77+$AC77</f>
        <v>70</v>
      </c>
      <c r="Z77" s="25"/>
      <c r="AA77" s="37">
        <f t="shared" ref="AA77:AA78" si="494">Z77+$AC77</f>
        <v>70</v>
      </c>
      <c r="AB77" s="26">
        <f t="shared" ref="AB77:AB78" si="495">(Z77+X77+V77+R77+P77+N77+J77+H77+F77)/COUNT(Z77,X77,V77,R77,P77,N77,J77,H77,F77)</f>
        <v>112.5</v>
      </c>
      <c r="AC77" s="10">
        <f>VLOOKUP(Cumulative!AB77, 'Handicap Chart'!$A$8:$B$307, 2)</f>
        <v>70</v>
      </c>
      <c r="AD77" s="41"/>
      <c r="AE77" s="37">
        <f t="shared" ref="AE77:AE78" si="496">AD77+$AK77</f>
        <v>70</v>
      </c>
      <c r="AF77" s="25"/>
      <c r="AG77" s="37">
        <f t="shared" ref="AG77:AG78" si="497">AF77+$AK77</f>
        <v>70</v>
      </c>
      <c r="AH77" s="25"/>
      <c r="AI77" s="37">
        <f t="shared" ref="AI77:AI78" si="498">AH77+$AK77</f>
        <v>70</v>
      </c>
      <c r="AJ77" s="26">
        <f t="shared" ref="AJ77:AJ78" si="499">(AH77+AF77+AD77+Z77+X77+V77+R77+P77+N77+J77+H77+F77)/COUNT(AH77,AF77,AD77,Z77,X77,V77,R77,P77,N77,J77,H77,F77)</f>
        <v>112.5</v>
      </c>
      <c r="AK77" s="10">
        <f>VLOOKUP(Cumulative!AJ77, 'Handicap Chart'!$A$8:$B$307, 2)</f>
        <v>70</v>
      </c>
      <c r="AL77" s="40"/>
      <c r="AM77" s="37">
        <f t="shared" ref="AM77:AM78" si="500">AL77+$AS77</f>
        <v>70</v>
      </c>
      <c r="AO77" s="37">
        <f t="shared" ref="AO77:AO80" si="501">AN77+$AS77</f>
        <v>70</v>
      </c>
      <c r="AQ77" s="37">
        <f t="shared" ref="AQ77:AQ80" si="502">AP77+$AS77</f>
        <v>70</v>
      </c>
      <c r="AR77" s="26">
        <f t="shared" ref="AR77:AR78" si="503">(AP77+AN77+AL77+AH77+AF77+AD77+Z77+X77+V77+R77+P77+N77+J77+H77+F77)/COUNT(AP77,AN77,AL77,AH77,AF77,AD77,Z77,X77,V77,R77,P77,N77,J77,H77,F77)</f>
        <v>112.5</v>
      </c>
      <c r="AS77" s="10">
        <f>VLOOKUP(Cumulative!AR77, 'Handicap Chart'!$A$8:$B$307, 2)</f>
        <v>70</v>
      </c>
      <c r="AT77" s="46"/>
      <c r="AU77" s="28"/>
      <c r="AV77" s="29"/>
      <c r="AW77" s="27"/>
      <c r="AX77" s="28"/>
      <c r="AY77" s="29"/>
      <c r="AZ77" s="27"/>
      <c r="BA77" s="28"/>
    </row>
    <row r="78" spans="1:53" s="21" customFormat="1">
      <c r="A78" s="40"/>
      <c r="C78" s="25" t="s">
        <v>110</v>
      </c>
      <c r="D78" s="23">
        <f t="shared" si="484"/>
        <v>50.5</v>
      </c>
      <c r="E78" s="36">
        <f>VLOOKUP(Cumulative!D78, 'Handicap Chart'!$A$7:$B$307, 2)</f>
        <v>96</v>
      </c>
      <c r="F78" s="40">
        <v>46</v>
      </c>
      <c r="G78" s="37">
        <f t="shared" si="485"/>
        <v>142</v>
      </c>
      <c r="H78" s="21">
        <v>55</v>
      </c>
      <c r="I78" s="37">
        <f t="shared" si="486"/>
        <v>151</v>
      </c>
      <c r="K78" s="37"/>
      <c r="L78" s="12">
        <f t="shared" si="487"/>
        <v>50.5</v>
      </c>
      <c r="M78" s="10">
        <f>VLOOKUP(Cumulative!L78, 'Handicap Chart'!$A$8:$B$307, 2)</f>
        <v>96</v>
      </c>
      <c r="N78" s="40"/>
      <c r="O78" s="37">
        <f t="shared" si="488"/>
        <v>96</v>
      </c>
      <c r="Q78" s="37">
        <f t="shared" si="489"/>
        <v>96</v>
      </c>
      <c r="S78" s="37">
        <f t="shared" si="490"/>
        <v>96</v>
      </c>
      <c r="T78" s="24">
        <f t="shared" si="491"/>
        <v>50.5</v>
      </c>
      <c r="U78" s="10">
        <f>VLOOKUP(Cumulative!T78, 'Handicap Chart'!$A$8:$B$307, 2)</f>
        <v>96</v>
      </c>
      <c r="V78" s="41"/>
      <c r="W78" s="37">
        <f t="shared" si="492"/>
        <v>96</v>
      </c>
      <c r="X78" s="25"/>
      <c r="Y78" s="37">
        <f t="shared" si="493"/>
        <v>96</v>
      </c>
      <c r="Z78" s="25"/>
      <c r="AA78" s="37">
        <f t="shared" si="494"/>
        <v>96</v>
      </c>
      <c r="AB78" s="26">
        <f t="shared" si="495"/>
        <v>50.5</v>
      </c>
      <c r="AC78" s="10">
        <f>VLOOKUP(Cumulative!AB78, 'Handicap Chart'!$A$8:$B$307, 2)</f>
        <v>96</v>
      </c>
      <c r="AD78" s="41"/>
      <c r="AE78" s="37">
        <f t="shared" si="496"/>
        <v>96</v>
      </c>
      <c r="AF78" s="25"/>
      <c r="AG78" s="37">
        <f t="shared" si="497"/>
        <v>96</v>
      </c>
      <c r="AH78" s="25"/>
      <c r="AI78" s="37">
        <f t="shared" si="498"/>
        <v>96</v>
      </c>
      <c r="AJ78" s="26">
        <f t="shared" si="499"/>
        <v>50.5</v>
      </c>
      <c r="AK78" s="10">
        <f>VLOOKUP(Cumulative!AJ78, 'Handicap Chart'!$A$8:$B$307, 2)</f>
        <v>96</v>
      </c>
      <c r="AL78" s="40"/>
      <c r="AM78" s="37">
        <f t="shared" si="500"/>
        <v>96</v>
      </c>
      <c r="AO78" s="37">
        <f t="shared" si="501"/>
        <v>96</v>
      </c>
      <c r="AQ78" s="37">
        <f t="shared" si="502"/>
        <v>96</v>
      </c>
      <c r="AR78" s="26">
        <f t="shared" si="503"/>
        <v>50.5</v>
      </c>
      <c r="AS78" s="10">
        <f>VLOOKUP(Cumulative!AR78, 'Handicap Chart'!$A$8:$B$307, 2)</f>
        <v>96</v>
      </c>
      <c r="AT78" s="46"/>
      <c r="AU78" s="28"/>
      <c r="AV78" s="29"/>
      <c r="AW78" s="27"/>
      <c r="AX78" s="28"/>
      <c r="AY78" s="29"/>
      <c r="AZ78" s="27"/>
      <c r="BA78" s="28"/>
    </row>
    <row r="79" spans="1:53" s="21" customFormat="1">
      <c r="A79" s="40"/>
      <c r="C79" s="25" t="s">
        <v>111</v>
      </c>
      <c r="D79" s="23">
        <f t="shared" ref="D79" si="504">(F79+H79+J79+N79+P79+R79+V79+X79+Z79+AD79+AF79+AH79+AL79+AN79+AP79)/COUNT(F79,H79,J79,N79,P79,R79,V79,X79,Z79,AD79,AF79,AH79,AL79,AN79,AP79)</f>
        <v>89.5</v>
      </c>
      <c r="E79" s="36">
        <f>VLOOKUP(Cumulative!D79, 'Handicap Chart'!$A$7:$B$307, 2)</f>
        <v>88</v>
      </c>
      <c r="F79" s="40">
        <v>94</v>
      </c>
      <c r="G79" s="37">
        <f t="shared" ref="G79" si="505">F79+$M79</f>
        <v>182</v>
      </c>
      <c r="I79" s="37"/>
      <c r="J79" s="21">
        <v>85</v>
      </c>
      <c r="K79" s="37">
        <f t="shared" ref="K79" si="506">J79+$M79</f>
        <v>173</v>
      </c>
      <c r="L79" s="12">
        <f t="shared" ref="L79" si="507">(F79+H79+J79)/(COUNT(F79,H79,J79))</f>
        <v>89.5</v>
      </c>
      <c r="M79" s="10">
        <f>VLOOKUP(Cumulative!L79, 'Handicap Chart'!$A$8:$B$307, 2)</f>
        <v>88</v>
      </c>
      <c r="N79" s="40"/>
      <c r="O79" s="37">
        <f t="shared" ref="O79" si="508">N79+$U79</f>
        <v>88</v>
      </c>
      <c r="Q79" s="37">
        <f t="shared" ref="Q79" si="509">P79+$U79</f>
        <v>88</v>
      </c>
      <c r="S79" s="37">
        <f t="shared" ref="S79" si="510">R79+$U79</f>
        <v>88</v>
      </c>
      <c r="T79" s="24">
        <f t="shared" ref="T79" si="511">(R79+P79+N79+J79+H79+F79)/(COUNT(R79,P79,N79,J79,H79,F79))</f>
        <v>89.5</v>
      </c>
      <c r="U79" s="10">
        <f>VLOOKUP(Cumulative!T79, 'Handicap Chart'!$A$8:$B$307, 2)</f>
        <v>88</v>
      </c>
      <c r="V79" s="41"/>
      <c r="W79" s="37">
        <f t="shared" ref="W79" si="512">V79+$AC79</f>
        <v>88</v>
      </c>
      <c r="X79" s="25"/>
      <c r="Y79" s="37">
        <f t="shared" ref="Y79" si="513">X79+$AC79</f>
        <v>88</v>
      </c>
      <c r="Z79" s="25"/>
      <c r="AA79" s="37">
        <f t="shared" ref="AA79" si="514">Z79+$AC79</f>
        <v>88</v>
      </c>
      <c r="AB79" s="26">
        <f t="shared" ref="AB79" si="515">(Z79+X79+V79+R79+P79+N79+J79+H79+F79)/COUNT(Z79,X79,V79,R79,P79,N79,J79,H79,F79)</f>
        <v>89.5</v>
      </c>
      <c r="AC79" s="10">
        <f>VLOOKUP(Cumulative!AB79, 'Handicap Chart'!$A$8:$B$307, 2)</f>
        <v>88</v>
      </c>
      <c r="AD79" s="41"/>
      <c r="AE79" s="37">
        <f t="shared" ref="AE79" si="516">AD79+$AK79</f>
        <v>88</v>
      </c>
      <c r="AF79" s="25"/>
      <c r="AG79" s="37">
        <f t="shared" ref="AG79" si="517">AF79+$AK79</f>
        <v>88</v>
      </c>
      <c r="AH79" s="25"/>
      <c r="AI79" s="37">
        <f t="shared" ref="AI79" si="518">AH79+$AK79</f>
        <v>88</v>
      </c>
      <c r="AJ79" s="26">
        <f t="shared" ref="AJ79" si="519">(AH79+AF79+AD79+Z79+X79+V79+R79+P79+N79+J79+H79+F79)/COUNT(AH79,AF79,AD79,Z79,X79,V79,R79,P79,N79,J79,H79,F79)</f>
        <v>89.5</v>
      </c>
      <c r="AK79" s="10">
        <f>VLOOKUP(Cumulative!AJ79, 'Handicap Chart'!$A$8:$B$307, 2)</f>
        <v>88</v>
      </c>
      <c r="AL79" s="40"/>
      <c r="AM79" s="37">
        <f t="shared" ref="AM79" si="520">AL79+$AS79</f>
        <v>88</v>
      </c>
      <c r="AO79" s="37">
        <f t="shared" ref="AO79" si="521">AN79+$AS79</f>
        <v>88</v>
      </c>
      <c r="AQ79" s="37">
        <f t="shared" ref="AQ79" si="522">AP79+$AS79</f>
        <v>88</v>
      </c>
      <c r="AR79" s="26">
        <f t="shared" ref="AR79" si="523">(AP79+AN79+AL79+AH79+AF79+AD79+Z79+X79+V79+R79+P79+N79+J79+H79+F79)/COUNT(AP79,AN79,AL79,AH79,AF79,AD79,Z79,X79,V79,R79,P79,N79,J79,H79,F79)</f>
        <v>89.5</v>
      </c>
      <c r="AS79" s="10">
        <f>VLOOKUP(Cumulative!AR79, 'Handicap Chart'!$A$8:$B$307, 2)</f>
        <v>88</v>
      </c>
      <c r="AT79" s="46"/>
      <c r="AU79" s="28"/>
      <c r="AV79" s="29"/>
      <c r="AW79" s="27"/>
      <c r="AX79" s="28"/>
      <c r="AY79" s="29"/>
      <c r="AZ79" s="27"/>
      <c r="BA79" s="28"/>
    </row>
    <row r="80" spans="1:53" s="21" customFormat="1">
      <c r="A80" s="40"/>
      <c r="C80" s="25" t="s">
        <v>104</v>
      </c>
      <c r="D80" s="23">
        <f t="shared" ref="D80" si="524">(F80+H80+J80+N80+P80+R80+V80+X80+Z80+AD80+AF80+AH80+AL80+AN80+AP80)/COUNT(F80,H80,J80,N80,P80,R80,V80,X80,Z80,AD80,AF80,AH80,AL80,AN80,AP80)</f>
        <v>131</v>
      </c>
      <c r="E80" s="36">
        <f>VLOOKUP(Cumulative!D80, 'Handicap Chart'!$A$7:$B$307, 2)</f>
        <v>55</v>
      </c>
      <c r="F80" s="40"/>
      <c r="G80" s="37"/>
      <c r="H80" s="21">
        <v>144</v>
      </c>
      <c r="I80" s="37">
        <f t="shared" si="486"/>
        <v>199</v>
      </c>
      <c r="J80" s="21">
        <v>118</v>
      </c>
      <c r="K80" s="37">
        <f t="shared" ref="K80" si="525">J80+$M80</f>
        <v>173</v>
      </c>
      <c r="L80" s="12">
        <f t="shared" si="487"/>
        <v>131</v>
      </c>
      <c r="M80" s="10">
        <f>VLOOKUP(Cumulative!L80, 'Handicap Chart'!$A$8:$B$307, 2)</f>
        <v>55</v>
      </c>
      <c r="N80" s="40"/>
      <c r="O80" s="37">
        <f t="shared" si="488"/>
        <v>55</v>
      </c>
      <c r="Q80" s="37">
        <f t="shared" ref="Q80" si="526">P80+$U80</f>
        <v>55</v>
      </c>
      <c r="S80" s="37">
        <f t="shared" ref="S80" si="527">R80+$U80</f>
        <v>55</v>
      </c>
      <c r="T80" s="24">
        <f t="shared" ref="T80" si="528">(R80+P80+N80+J80+H80+F80)/(COUNT(R80,P80,N80,J80,H80,F80))</f>
        <v>131</v>
      </c>
      <c r="U80" s="10">
        <f>VLOOKUP(Cumulative!T80, 'Handicap Chart'!$A$8:$B$307, 2)</f>
        <v>55</v>
      </c>
      <c r="V80" s="41"/>
      <c r="W80" s="37">
        <f t="shared" ref="W80" si="529">V80+$AC80</f>
        <v>55</v>
      </c>
      <c r="X80" s="25"/>
      <c r="Y80" s="37">
        <f t="shared" ref="Y80" si="530">X80+$AC80</f>
        <v>55</v>
      </c>
      <c r="Z80" s="25"/>
      <c r="AA80" s="37">
        <f t="shared" ref="AA80" si="531">Z80+$AC80</f>
        <v>55</v>
      </c>
      <c r="AB80" s="26">
        <f t="shared" ref="AB80" si="532">(Z80+X80+V80+R80+P80+N80+J80+H80+F80)/COUNT(Z80,X80,V80,R80,P80,N80,J80,H80,F80)</f>
        <v>131</v>
      </c>
      <c r="AC80" s="10">
        <f>VLOOKUP(Cumulative!AB80, 'Handicap Chart'!$A$8:$B$307, 2)</f>
        <v>55</v>
      </c>
      <c r="AD80" s="41"/>
      <c r="AE80" s="37">
        <f t="shared" ref="AE80" si="533">AD80+$AK80</f>
        <v>55</v>
      </c>
      <c r="AF80" s="25"/>
      <c r="AG80" s="37">
        <f t="shared" ref="AG80" si="534">AF80+$AK80</f>
        <v>55</v>
      </c>
      <c r="AH80" s="25"/>
      <c r="AI80" s="37">
        <f t="shared" ref="AI80" si="535">AH80+$AK80</f>
        <v>55</v>
      </c>
      <c r="AJ80" s="26">
        <f t="shared" ref="AJ80" si="536">(AH80+AF80+AD80+Z80+X80+V80+R80+P80+N80+J80+H80+F80)/COUNT(AH80,AF80,AD80,Z80,X80,V80,R80,P80,N80,J80,H80,F80)</f>
        <v>131</v>
      </c>
      <c r="AK80" s="10">
        <f>VLOOKUP(Cumulative!AJ80, 'Handicap Chart'!$A$8:$B$307, 2)</f>
        <v>55</v>
      </c>
      <c r="AL80" s="40"/>
      <c r="AM80" s="37">
        <f t="shared" ref="AM80" si="537">AL80+$AS80</f>
        <v>55</v>
      </c>
      <c r="AO80" s="37">
        <f t="shared" si="501"/>
        <v>55</v>
      </c>
      <c r="AQ80" s="37">
        <f t="shared" si="502"/>
        <v>55</v>
      </c>
      <c r="AR80" s="26">
        <f t="shared" ref="AR80" si="538">(AP80+AN80+AL80+AH80+AF80+AD80+Z80+X80+V80+R80+P80+N80+J80+H80+F80)/COUNT(AP80,AN80,AL80,AH80,AF80,AD80,Z80,X80,V80,R80,P80,N80,J80,H80,F80)</f>
        <v>131</v>
      </c>
      <c r="AS80" s="10">
        <f>VLOOKUP(Cumulative!AR80, 'Handicap Chart'!$A$8:$B$307, 2)</f>
        <v>55</v>
      </c>
      <c r="AT80" s="46"/>
      <c r="AU80" s="28"/>
      <c r="AV80" s="29"/>
      <c r="AW80" s="27"/>
      <c r="AX80" s="28"/>
      <c r="AY80" s="29"/>
      <c r="AZ80" s="27"/>
      <c r="BA80" s="28"/>
    </row>
    <row r="81" spans="1:53">
      <c r="A81" s="38"/>
      <c r="B81" s="13"/>
      <c r="C81" s="13" t="s">
        <v>114</v>
      </c>
      <c r="D81" s="23">
        <f t="shared" ref="D81" si="539">(F81+H81+J81+N81+P81+R81+V81+X81+Z81+AD81+AF81+AH81+AL81+AN81+AP81)/COUNT(F81,H81,J81,N81,P81,R81,V81,X81,Z81,AD81,AF81,AH81,AL81,AN81,AP81)</f>
        <v>147</v>
      </c>
      <c r="E81" s="36">
        <f>VLOOKUP(Cumulative!D81, 'Handicap Chart'!$A$7:$B$307, 2)</f>
        <v>42</v>
      </c>
      <c r="F81" s="40"/>
      <c r="G81" s="37"/>
      <c r="H81" s="21">
        <v>124</v>
      </c>
      <c r="I81" s="37">
        <f t="shared" ref="I81" si="540">H81+$M81</f>
        <v>166</v>
      </c>
      <c r="J81" s="21">
        <v>170</v>
      </c>
      <c r="K81" s="37">
        <f t="shared" ref="K81" si="541">J81+$M81</f>
        <v>212</v>
      </c>
      <c r="L81" s="12">
        <f t="shared" ref="L81" si="542">(F81+H81+J81)/(COUNT(F81,H81,J81))</f>
        <v>147</v>
      </c>
      <c r="M81" s="10">
        <f>VLOOKUP(Cumulative!L81, 'Handicap Chart'!$A$8:$B$307, 2)</f>
        <v>42</v>
      </c>
      <c r="N81" s="38"/>
      <c r="O81" s="37"/>
      <c r="P81" s="13"/>
      <c r="Q81" s="13"/>
      <c r="R81" s="13"/>
      <c r="S81" s="13"/>
      <c r="V81" s="39"/>
      <c r="W81" s="42"/>
      <c r="AB81" s="15"/>
      <c r="AD81" s="39"/>
      <c r="AE81" s="42"/>
      <c r="AF81" s="13"/>
      <c r="AG81" s="13"/>
      <c r="AH81" s="13"/>
      <c r="AI81" s="13"/>
      <c r="AJ81" s="15"/>
      <c r="AK81" s="13"/>
      <c r="AL81" s="38"/>
      <c r="AM81" s="37"/>
      <c r="AR81" s="15"/>
      <c r="AT81" s="44"/>
      <c r="AU81" s="19"/>
      <c r="AV81" s="20"/>
      <c r="AW81" s="17"/>
      <c r="AX81" s="19"/>
      <c r="AY81" s="20"/>
      <c r="AZ81" s="17"/>
      <c r="BA81" s="19"/>
    </row>
    <row r="82" spans="1:53" s="30" customFormat="1" ht="15.75" thickBot="1">
      <c r="A82" s="53">
        <v>8</v>
      </c>
      <c r="B82" s="22"/>
      <c r="C82" s="30" t="s">
        <v>37</v>
      </c>
      <c r="D82" s="52"/>
      <c r="E82" s="52"/>
      <c r="F82" s="55"/>
      <c r="G82" s="68">
        <f>SUM(G76:G81)</f>
        <v>663</v>
      </c>
      <c r="H82" s="51"/>
      <c r="I82" s="68">
        <f>SUM(I76:I81)</f>
        <v>718</v>
      </c>
      <c r="J82" s="51"/>
      <c r="K82" s="68">
        <f>SUM(K76:K81)</f>
        <v>558</v>
      </c>
      <c r="L82" s="56" t="e">
        <f>(F82+H82+J82)/(COUNT(F82,H82,J82))</f>
        <v>#DIV/0!</v>
      </c>
      <c r="M82" s="51" t="e">
        <f>VLOOKUP(Cumulative!L82, 'Handicap Chart'!A69:B369, 2)</f>
        <v>#DIV/0!</v>
      </c>
      <c r="N82" s="55"/>
      <c r="O82" s="68">
        <f>SUM(O76:O81)</f>
        <v>405</v>
      </c>
      <c r="P82" s="51"/>
      <c r="Q82" s="68">
        <f>SUM(Q76:Q81)</f>
        <v>405</v>
      </c>
      <c r="R82" s="51"/>
      <c r="S82" s="68">
        <f>SUM(S76:S81)</f>
        <v>405</v>
      </c>
      <c r="T82" s="56" t="e">
        <f>(N82+P82+R82)/(COUNT(N82,P82,R82))</f>
        <v>#DIV/0!</v>
      </c>
      <c r="U82" s="51" t="e">
        <f>VLOOKUP(Cumulative!T82, 'Handicap Chart'!I69:J369, 2)</f>
        <v>#DIV/0!</v>
      </c>
      <c r="V82" s="55"/>
      <c r="W82" s="68">
        <f>SUM(W76:W81)</f>
        <v>405</v>
      </c>
      <c r="X82" s="51"/>
      <c r="Y82" s="68">
        <f>SUM(Y76:Y81)</f>
        <v>405</v>
      </c>
      <c r="Z82" s="51"/>
      <c r="AA82" s="68">
        <f>SUM(AA76:AA81)</f>
        <v>405</v>
      </c>
      <c r="AB82" s="56" t="e">
        <f>(V82+X82+Z82)/(COUNT(V82,X82,Z82))</f>
        <v>#DIV/0!</v>
      </c>
      <c r="AC82" s="51" t="e">
        <f>VLOOKUP(Cumulative!AB82, 'Handicap Chart'!Q69:R369, 2)</f>
        <v>#DIV/0!</v>
      </c>
      <c r="AD82" s="55"/>
      <c r="AE82" s="68">
        <f>SUM(AE76:AE81)</f>
        <v>405</v>
      </c>
      <c r="AF82" s="51"/>
      <c r="AG82" s="68">
        <f>SUM(AG76:AG81)</f>
        <v>405</v>
      </c>
      <c r="AH82" s="51"/>
      <c r="AI82" s="68">
        <f>SUM(AI76:AI81)</f>
        <v>405</v>
      </c>
      <c r="AJ82" s="56"/>
      <c r="AK82" s="51"/>
      <c r="AL82" s="55"/>
      <c r="AM82" s="68">
        <f>SUM(AM76:AM81)</f>
        <v>405</v>
      </c>
      <c r="AN82" s="51"/>
      <c r="AO82" s="68">
        <f>SUM(AO76:AO81)</f>
        <v>405</v>
      </c>
      <c r="AP82" s="51"/>
      <c r="AQ82" s="68">
        <f>SUM(AQ76:AQ81)</f>
        <v>405</v>
      </c>
      <c r="AR82" s="56" t="e">
        <f>(AL82+AN82+AP82)/(COUNT(AL82,AN82,AP82))</f>
        <v>#DIV/0!</v>
      </c>
      <c r="AS82" s="51" t="e">
        <f>VLOOKUP(Cumulative!AR82, 'Handicap Chart'!AG69:AH369, 2)</f>
        <v>#DIV/0!</v>
      </c>
      <c r="AT82" s="45"/>
      <c r="AU82" s="32"/>
      <c r="AV82" s="33"/>
      <c r="AW82" s="31"/>
      <c r="AX82" s="32"/>
      <c r="AY82" s="33"/>
      <c r="AZ82" s="31"/>
      <c r="BA82" s="32"/>
    </row>
    <row r="83" spans="1:53" s="71" customFormat="1">
      <c r="A83" s="70"/>
      <c r="D83" s="69"/>
      <c r="E83" s="69"/>
      <c r="F83" s="70"/>
      <c r="G83" s="74"/>
      <c r="I83" s="74"/>
      <c r="K83" s="74"/>
      <c r="L83" s="72"/>
      <c r="N83" s="70"/>
      <c r="O83" s="74"/>
      <c r="Q83" s="74"/>
      <c r="S83" s="74"/>
      <c r="T83" s="72"/>
      <c r="V83" s="70"/>
      <c r="W83" s="74"/>
      <c r="Y83" s="74"/>
      <c r="AA83" s="74"/>
      <c r="AB83" s="72"/>
      <c r="AD83" s="70"/>
      <c r="AE83" s="74"/>
      <c r="AG83" s="74"/>
      <c r="AI83" s="74"/>
      <c r="AJ83" s="72"/>
      <c r="AL83" s="70"/>
      <c r="AM83" s="74"/>
      <c r="AO83" s="74"/>
      <c r="AQ83" s="74"/>
      <c r="AR83" s="72"/>
      <c r="AT83" s="75"/>
      <c r="AU83" s="76"/>
      <c r="AV83" s="77"/>
      <c r="AW83" s="78"/>
      <c r="AX83" s="76"/>
      <c r="AY83" s="77"/>
      <c r="AZ83" s="78"/>
      <c r="BA83" s="76"/>
    </row>
    <row r="84" spans="1:53">
      <c r="A84" s="38">
        <v>9</v>
      </c>
      <c r="B84" s="14" t="s">
        <v>115</v>
      </c>
      <c r="C84" s="10" t="s">
        <v>120</v>
      </c>
      <c r="D84" s="11">
        <f t="shared" ref="D84:D88" si="543">(F84+H84+J84+N84+P84+R84+V84+X84+Z84+AD84+AF84+AH84+AL84+AN84+AP84)/COUNT(F84,H84,J84,N84,P84,R84,V84,X84,Z84,AD84,AF84,AH84,AL84,AN84,AP84)</f>
        <v>143.33333333333334</v>
      </c>
      <c r="E84" s="36">
        <f>VLOOKUP(Cumulative!D84, 'Handicap Chart'!$A$7:$B$307, 2)</f>
        <v>45</v>
      </c>
      <c r="F84" s="38">
        <v>101</v>
      </c>
      <c r="G84" s="8">
        <f>F84+$M84</f>
        <v>146</v>
      </c>
      <c r="H84" s="10">
        <v>164</v>
      </c>
      <c r="I84" s="37">
        <f t="shared" ref="I84:I85" si="544">H84+$M84</f>
        <v>209</v>
      </c>
      <c r="J84" s="10">
        <v>165</v>
      </c>
      <c r="K84" s="8">
        <f>J84+$M84</f>
        <v>210</v>
      </c>
      <c r="L84" s="12">
        <f>(F84+H84+J84)/(COUNT(F84,H84,J84))</f>
        <v>143.33333333333334</v>
      </c>
      <c r="M84" s="10">
        <f>VLOOKUP(Cumulative!L84, 'Handicap Chart'!$A$8:$B$307, 2)</f>
        <v>45</v>
      </c>
      <c r="N84" s="38"/>
      <c r="O84" s="37">
        <f>N84+$U84</f>
        <v>45</v>
      </c>
      <c r="Q84" s="37">
        <f t="shared" ref="Q84:Q88" si="545">P84+$U84</f>
        <v>45</v>
      </c>
      <c r="S84" s="37">
        <f>R84+$U84</f>
        <v>45</v>
      </c>
      <c r="T84" s="12">
        <f t="shared" ref="T84:T88" si="546">(R84+P84+N84+J84+H84+F84)/(COUNT(R84,P84,N84,J84,H84,F84))</f>
        <v>143.33333333333334</v>
      </c>
      <c r="U84" s="10">
        <f>VLOOKUP(Cumulative!T84, 'Handicap Chart'!$A$8:$B$307, 2)</f>
        <v>45</v>
      </c>
      <c r="V84" s="39"/>
      <c r="W84" s="37">
        <f>V84+$AC84</f>
        <v>45</v>
      </c>
      <c r="X84" s="13"/>
      <c r="Y84" s="37">
        <f>X84+$AC84</f>
        <v>45</v>
      </c>
      <c r="Z84" s="13"/>
      <c r="AA84" s="37">
        <f t="shared" ref="AA84:AA88" si="547">Z84+$AC84</f>
        <v>45</v>
      </c>
      <c r="AB84" s="15">
        <f t="shared" ref="AB84:AB88" si="548">(Z84+X84+V84+R84+P84+N84+J84+H84+F84)/COUNT(Z84,X84,V84,R84,P84,N84,J84,H84,F84)</f>
        <v>143.33333333333334</v>
      </c>
      <c r="AC84" s="10">
        <f>VLOOKUP(Cumulative!AB84, 'Handicap Chart'!$A$8:$B$307, 2)</f>
        <v>45</v>
      </c>
      <c r="AD84" s="39"/>
      <c r="AE84" s="37">
        <f>AD84+$AK84</f>
        <v>45</v>
      </c>
      <c r="AF84" s="13"/>
      <c r="AG84" s="37">
        <f>AF84+$AK84</f>
        <v>45</v>
      </c>
      <c r="AH84" s="13"/>
      <c r="AI84" s="37">
        <f t="shared" ref="AI84:AI88" si="549">AH84+$AK84</f>
        <v>45</v>
      </c>
      <c r="AJ84" s="15">
        <f t="shared" ref="AJ84:AJ88" si="550">(AH84+AF84+AD84+Z84+X84+V84+R84+P84+N84+J84+H84+F84)/COUNT(AH84,AF84,AD84,Z84,X84,V84,R84,P84,N84,J84,H84,F84)</f>
        <v>143.33333333333334</v>
      </c>
      <c r="AK84" s="10">
        <f>VLOOKUP(Cumulative!AJ84, 'Handicap Chart'!$A$8:$B$307, 2)</f>
        <v>45</v>
      </c>
      <c r="AL84" s="38"/>
      <c r="AM84" s="37">
        <f t="shared" ref="AM84:AM88" si="551">AL84+$AS84</f>
        <v>45</v>
      </c>
      <c r="AN84" s="13"/>
      <c r="AO84" s="37">
        <f>AN84+$AS84</f>
        <v>45</v>
      </c>
      <c r="AP84" s="13"/>
      <c r="AQ84" s="37">
        <f>AP84+$AS84</f>
        <v>45</v>
      </c>
      <c r="AR84" s="15">
        <f t="shared" ref="AR84:AR88" si="552">(AP84+AN84+AL84+AH84+AF84+AD84+Z84+X84+V84+R84+P84+N84+J84+H84+F84)/COUNT(AP84,AN84,AL84,AH84,AF84,AD84,Z84,X84,V84,R84,P84,N84,J84,H84,F84)</f>
        <v>143.33333333333334</v>
      </c>
      <c r="AS84" s="10">
        <f>VLOOKUP(Cumulative!AR84, 'Handicap Chart'!$A$8:$B$307, 2)</f>
        <v>45</v>
      </c>
    </row>
    <row r="85" spans="1:53">
      <c r="A85" s="38"/>
      <c r="C85" s="10" t="s">
        <v>116</v>
      </c>
      <c r="D85" s="11">
        <f t="shared" si="543"/>
        <v>130</v>
      </c>
      <c r="E85" s="36">
        <f>VLOOKUP(Cumulative!D85, 'Handicap Chart'!$A$7:$B$307, 2)</f>
        <v>56</v>
      </c>
      <c r="F85" s="38">
        <v>130</v>
      </c>
      <c r="G85" s="8">
        <f t="shared" ref="G85:G88" si="553">F85+$M85</f>
        <v>186</v>
      </c>
      <c r="I85" s="37"/>
      <c r="K85" s="8"/>
      <c r="L85" s="12">
        <f t="shared" ref="L85:L88" si="554">(F85+H85+J85)/(COUNT(F85,H85,J85))</f>
        <v>130</v>
      </c>
      <c r="M85" s="10">
        <f>VLOOKUP(Cumulative!L85, 'Handicap Chart'!$A$8:$B$307, 2)</f>
        <v>56</v>
      </c>
      <c r="N85" s="38"/>
      <c r="O85" s="37">
        <f t="shared" ref="O85:O88" si="555">N85+$U85</f>
        <v>56</v>
      </c>
      <c r="P85" s="13"/>
      <c r="Q85" s="37">
        <f t="shared" si="545"/>
        <v>56</v>
      </c>
      <c r="R85" s="13"/>
      <c r="S85" s="37">
        <f t="shared" ref="S85:S88" si="556">R85+$U85</f>
        <v>56</v>
      </c>
      <c r="T85" s="12">
        <f t="shared" si="546"/>
        <v>130</v>
      </c>
      <c r="U85" s="10">
        <f>VLOOKUP(Cumulative!T85, 'Handicap Chart'!$A$8:$B$307, 2)</f>
        <v>56</v>
      </c>
      <c r="V85" s="39"/>
      <c r="W85" s="37">
        <f t="shared" ref="W85:W88" si="557">V85+$AC85</f>
        <v>56</v>
      </c>
      <c r="X85" s="13"/>
      <c r="Y85" s="37">
        <f t="shared" ref="Y85:Y88" si="558">X85+$AC85</f>
        <v>56</v>
      </c>
      <c r="Z85" s="13"/>
      <c r="AA85" s="37">
        <f t="shared" si="547"/>
        <v>56</v>
      </c>
      <c r="AB85" s="15">
        <f t="shared" si="548"/>
        <v>130</v>
      </c>
      <c r="AC85" s="10">
        <f>VLOOKUP(Cumulative!AB85, 'Handicap Chart'!$A$8:$B$307, 2)</f>
        <v>56</v>
      </c>
      <c r="AD85" s="39"/>
      <c r="AE85" s="37">
        <f t="shared" ref="AE85:AE88" si="559">AD85+$AK85</f>
        <v>56</v>
      </c>
      <c r="AF85" s="13"/>
      <c r="AG85" s="37">
        <f t="shared" ref="AG85:AG88" si="560">AF85+$AK85</f>
        <v>56</v>
      </c>
      <c r="AH85" s="13"/>
      <c r="AI85" s="37">
        <f t="shared" si="549"/>
        <v>56</v>
      </c>
      <c r="AJ85" s="15">
        <f t="shared" si="550"/>
        <v>130</v>
      </c>
      <c r="AK85" s="10">
        <f>VLOOKUP(Cumulative!AJ85, 'Handicap Chart'!$A$8:$B$307, 2)</f>
        <v>56</v>
      </c>
      <c r="AL85" s="38"/>
      <c r="AM85" s="37">
        <f t="shared" si="551"/>
        <v>56</v>
      </c>
      <c r="AN85" s="13"/>
      <c r="AO85" s="37">
        <f t="shared" ref="AO85:AO88" si="561">AN85+$AS85</f>
        <v>56</v>
      </c>
      <c r="AP85" s="13"/>
      <c r="AQ85" s="37">
        <f t="shared" ref="AQ85:AQ88" si="562">AP85+$AS85</f>
        <v>56</v>
      </c>
      <c r="AR85" s="15">
        <f t="shared" si="552"/>
        <v>130</v>
      </c>
      <c r="AS85" s="10">
        <f>VLOOKUP(Cumulative!AR85, 'Handicap Chart'!$A$8:$B$307, 2)</f>
        <v>56</v>
      </c>
    </row>
    <row r="86" spans="1:53">
      <c r="A86" s="38"/>
      <c r="C86" s="10" t="s">
        <v>117</v>
      </c>
      <c r="D86" s="11">
        <f t="shared" si="543"/>
        <v>130.33333333333334</v>
      </c>
      <c r="E86" s="36">
        <f>VLOOKUP(Cumulative!D86, 'Handicap Chart'!$A$7:$B$307, 2)</f>
        <v>56</v>
      </c>
      <c r="F86" s="38">
        <v>125</v>
      </c>
      <c r="G86" s="8">
        <f t="shared" si="553"/>
        <v>181</v>
      </c>
      <c r="H86" s="10">
        <v>132</v>
      </c>
      <c r="I86" s="37">
        <f>H86+$M86</f>
        <v>188</v>
      </c>
      <c r="J86" s="10">
        <v>134</v>
      </c>
      <c r="K86" s="8">
        <f t="shared" ref="K85:K88" si="563">J86+$M86</f>
        <v>190</v>
      </c>
      <c r="L86" s="12">
        <f t="shared" si="554"/>
        <v>130.33333333333334</v>
      </c>
      <c r="M86" s="10">
        <f>VLOOKUP(Cumulative!L86, 'Handicap Chart'!$A$8:$B$307, 2)</f>
        <v>56</v>
      </c>
      <c r="N86" s="38"/>
      <c r="O86" s="37">
        <f t="shared" si="555"/>
        <v>56</v>
      </c>
      <c r="P86" s="13"/>
      <c r="Q86" s="37">
        <f t="shared" si="545"/>
        <v>56</v>
      </c>
      <c r="R86" s="13"/>
      <c r="S86" s="37">
        <f t="shared" si="556"/>
        <v>56</v>
      </c>
      <c r="T86" s="12">
        <f t="shared" si="546"/>
        <v>130.33333333333334</v>
      </c>
      <c r="U86" s="10">
        <f>VLOOKUP(Cumulative!T86, 'Handicap Chart'!$A$8:$B$307, 2)</f>
        <v>56</v>
      </c>
      <c r="V86" s="39"/>
      <c r="W86" s="37">
        <f t="shared" si="557"/>
        <v>56</v>
      </c>
      <c r="X86" s="13"/>
      <c r="Y86" s="37">
        <f t="shared" si="558"/>
        <v>56</v>
      </c>
      <c r="Z86" s="13"/>
      <c r="AA86" s="37">
        <f t="shared" si="547"/>
        <v>56</v>
      </c>
      <c r="AB86" s="15">
        <f t="shared" si="548"/>
        <v>130.33333333333334</v>
      </c>
      <c r="AC86" s="10">
        <f>VLOOKUP(Cumulative!AB86, 'Handicap Chart'!$A$8:$B$307, 2)</f>
        <v>56</v>
      </c>
      <c r="AD86" s="39"/>
      <c r="AE86" s="37">
        <f t="shared" si="559"/>
        <v>56</v>
      </c>
      <c r="AF86" s="13"/>
      <c r="AG86" s="37">
        <f t="shared" si="560"/>
        <v>56</v>
      </c>
      <c r="AH86" s="13"/>
      <c r="AI86" s="37">
        <f t="shared" si="549"/>
        <v>56</v>
      </c>
      <c r="AJ86" s="15">
        <f t="shared" si="550"/>
        <v>130.33333333333334</v>
      </c>
      <c r="AK86" s="10">
        <f>VLOOKUP(Cumulative!AJ86, 'Handicap Chart'!$A$8:$B$307, 2)</f>
        <v>56</v>
      </c>
      <c r="AL86" s="38"/>
      <c r="AM86" s="37">
        <f t="shared" si="551"/>
        <v>56</v>
      </c>
      <c r="AN86" s="13"/>
      <c r="AO86" s="37">
        <f t="shared" si="561"/>
        <v>56</v>
      </c>
      <c r="AP86" s="13"/>
      <c r="AQ86" s="37">
        <f t="shared" si="562"/>
        <v>56</v>
      </c>
      <c r="AR86" s="15">
        <f t="shared" si="552"/>
        <v>130.33333333333334</v>
      </c>
      <c r="AS86" s="10">
        <f>VLOOKUP(Cumulative!AR86, 'Handicap Chart'!$A$8:$B$307, 2)</f>
        <v>56</v>
      </c>
    </row>
    <row r="87" spans="1:53">
      <c r="A87" s="38"/>
      <c r="C87" s="10" t="s">
        <v>119</v>
      </c>
      <c r="D87" s="11">
        <f t="shared" si="543"/>
        <v>173.66666666666666</v>
      </c>
      <c r="E87" s="36">
        <f>VLOOKUP(Cumulative!D87, 'Handicap Chart'!$A$7:$B$307, 2)</f>
        <v>21</v>
      </c>
      <c r="F87" s="38">
        <v>170</v>
      </c>
      <c r="G87" s="8">
        <f t="shared" si="553"/>
        <v>191</v>
      </c>
      <c r="H87" s="10">
        <v>174</v>
      </c>
      <c r="I87" s="37">
        <f t="shared" ref="I87:I88" si="564">H87+$M87</f>
        <v>195</v>
      </c>
      <c r="J87" s="10">
        <v>177</v>
      </c>
      <c r="K87" s="8">
        <f t="shared" si="563"/>
        <v>198</v>
      </c>
      <c r="L87" s="12">
        <f t="shared" si="554"/>
        <v>173.66666666666666</v>
      </c>
      <c r="M87" s="10">
        <f>VLOOKUP(Cumulative!L87, 'Handicap Chart'!$A$8:$B$307, 2)</f>
        <v>21</v>
      </c>
      <c r="N87" s="38"/>
      <c r="O87" s="37">
        <f t="shared" si="555"/>
        <v>21</v>
      </c>
      <c r="P87" s="13"/>
      <c r="Q87" s="37">
        <f t="shared" si="545"/>
        <v>21</v>
      </c>
      <c r="R87" s="13"/>
      <c r="S87" s="37">
        <f t="shared" si="556"/>
        <v>21</v>
      </c>
      <c r="T87" s="12">
        <f t="shared" si="546"/>
        <v>173.66666666666666</v>
      </c>
      <c r="U87" s="10">
        <f>VLOOKUP(Cumulative!T87, 'Handicap Chart'!$A$8:$B$307, 2)</f>
        <v>21</v>
      </c>
      <c r="V87" s="39"/>
      <c r="W87" s="37">
        <f t="shared" si="557"/>
        <v>21</v>
      </c>
      <c r="X87" s="13"/>
      <c r="Y87" s="37">
        <f t="shared" si="558"/>
        <v>21</v>
      </c>
      <c r="Z87" s="13"/>
      <c r="AA87" s="37">
        <f t="shared" si="547"/>
        <v>21</v>
      </c>
      <c r="AB87" s="15">
        <f t="shared" si="548"/>
        <v>173.66666666666666</v>
      </c>
      <c r="AC87" s="10">
        <f>VLOOKUP(Cumulative!AB87, 'Handicap Chart'!$A$8:$B$307, 2)</f>
        <v>21</v>
      </c>
      <c r="AD87" s="39"/>
      <c r="AE87" s="37">
        <f t="shared" si="559"/>
        <v>21</v>
      </c>
      <c r="AF87" s="13"/>
      <c r="AG87" s="37">
        <f t="shared" si="560"/>
        <v>21</v>
      </c>
      <c r="AH87" s="13"/>
      <c r="AI87" s="37">
        <f t="shared" si="549"/>
        <v>21</v>
      </c>
      <c r="AJ87" s="15">
        <f t="shared" si="550"/>
        <v>173.66666666666666</v>
      </c>
      <c r="AK87" s="10">
        <f>VLOOKUP(Cumulative!AJ87, 'Handicap Chart'!$A$8:$B$307, 2)</f>
        <v>21</v>
      </c>
      <c r="AL87" s="38"/>
      <c r="AM87" s="37">
        <f t="shared" si="551"/>
        <v>21</v>
      </c>
      <c r="AN87" s="13"/>
      <c r="AO87" s="37">
        <f t="shared" si="561"/>
        <v>21</v>
      </c>
      <c r="AP87" s="13"/>
      <c r="AQ87" s="37">
        <f t="shared" si="562"/>
        <v>21</v>
      </c>
      <c r="AR87" s="15">
        <f t="shared" si="552"/>
        <v>173.66666666666666</v>
      </c>
      <c r="AS87" s="10">
        <f>VLOOKUP(Cumulative!AR87, 'Handicap Chart'!$A$8:$B$307, 2)</f>
        <v>21</v>
      </c>
    </row>
    <row r="88" spans="1:53">
      <c r="A88" s="38"/>
      <c r="C88" s="13" t="s">
        <v>118</v>
      </c>
      <c r="D88" s="11">
        <f t="shared" si="543"/>
        <v>95.5</v>
      </c>
      <c r="E88" s="36">
        <f>VLOOKUP(Cumulative!D88, 'Handicap Chart'!$A$7:$B$307, 2)</f>
        <v>84</v>
      </c>
      <c r="F88" s="38"/>
      <c r="G88" s="8"/>
      <c r="H88" s="10">
        <v>94</v>
      </c>
      <c r="I88" s="37">
        <f t="shared" si="564"/>
        <v>178</v>
      </c>
      <c r="J88" s="10">
        <v>97</v>
      </c>
      <c r="K88" s="8">
        <f t="shared" si="563"/>
        <v>181</v>
      </c>
      <c r="L88" s="12">
        <f t="shared" si="554"/>
        <v>95.5</v>
      </c>
      <c r="M88" s="10">
        <f>VLOOKUP(Cumulative!L88, 'Handicap Chart'!$A$8:$B$307, 2)</f>
        <v>84</v>
      </c>
      <c r="N88" s="38"/>
      <c r="O88" s="37">
        <f t="shared" si="555"/>
        <v>84</v>
      </c>
      <c r="P88" s="13"/>
      <c r="Q88" s="37">
        <f t="shared" si="545"/>
        <v>84</v>
      </c>
      <c r="R88" s="13"/>
      <c r="S88" s="37">
        <f t="shared" si="556"/>
        <v>84</v>
      </c>
      <c r="T88" s="12">
        <f t="shared" si="546"/>
        <v>95.5</v>
      </c>
      <c r="U88" s="10">
        <f>VLOOKUP(Cumulative!T88, 'Handicap Chart'!$A$8:$B$307, 2)</f>
        <v>84</v>
      </c>
      <c r="V88" s="39"/>
      <c r="W88" s="37">
        <f t="shared" si="557"/>
        <v>84</v>
      </c>
      <c r="X88" s="13"/>
      <c r="Y88" s="37">
        <f t="shared" si="558"/>
        <v>84</v>
      </c>
      <c r="Z88" s="13"/>
      <c r="AA88" s="37">
        <f t="shared" si="547"/>
        <v>84</v>
      </c>
      <c r="AB88" s="15">
        <f t="shared" si="548"/>
        <v>95.5</v>
      </c>
      <c r="AC88" s="10">
        <f>VLOOKUP(Cumulative!AB88, 'Handicap Chart'!$A$8:$B$307, 2)</f>
        <v>84</v>
      </c>
      <c r="AD88" s="39"/>
      <c r="AE88" s="37">
        <f t="shared" si="559"/>
        <v>84</v>
      </c>
      <c r="AF88" s="13"/>
      <c r="AG88" s="37">
        <f t="shared" si="560"/>
        <v>84</v>
      </c>
      <c r="AH88" s="13"/>
      <c r="AI88" s="37">
        <f t="shared" si="549"/>
        <v>84</v>
      </c>
      <c r="AJ88" s="15">
        <f t="shared" si="550"/>
        <v>95.5</v>
      </c>
      <c r="AK88" s="10">
        <f>VLOOKUP(Cumulative!AJ88, 'Handicap Chart'!$A$8:$B$307, 2)</f>
        <v>84</v>
      </c>
      <c r="AL88" s="38"/>
      <c r="AM88" s="37">
        <f t="shared" si="551"/>
        <v>84</v>
      </c>
      <c r="AN88" s="13"/>
      <c r="AO88" s="37">
        <f t="shared" si="561"/>
        <v>84</v>
      </c>
      <c r="AP88" s="13"/>
      <c r="AQ88" s="37">
        <f t="shared" si="562"/>
        <v>84</v>
      </c>
      <c r="AR88" s="15">
        <f t="shared" si="552"/>
        <v>95.5</v>
      </c>
      <c r="AS88" s="10">
        <f>VLOOKUP(Cumulative!AR88, 'Handicap Chart'!$A$8:$B$307, 2)</f>
        <v>84</v>
      </c>
    </row>
    <row r="89" spans="1:53">
      <c r="A89" s="38"/>
      <c r="C89" s="13"/>
      <c r="E89" s="36"/>
      <c r="F89" s="38"/>
      <c r="G89" s="8"/>
      <c r="I89" s="37"/>
      <c r="K89" s="8"/>
      <c r="N89" s="38"/>
      <c r="O89" s="37"/>
      <c r="P89" s="13"/>
      <c r="Q89" s="13"/>
      <c r="R89" s="13"/>
      <c r="S89" s="13"/>
      <c r="V89" s="39"/>
      <c r="W89" s="42"/>
      <c r="X89" s="13"/>
      <c r="Y89" s="13"/>
      <c r="Z89" s="13"/>
      <c r="AA89" s="13"/>
      <c r="AB89" s="15"/>
      <c r="AD89" s="39"/>
      <c r="AE89" s="42"/>
      <c r="AF89" s="13"/>
      <c r="AG89" s="13"/>
      <c r="AH89" s="13"/>
      <c r="AI89" s="13"/>
      <c r="AJ89" s="15"/>
      <c r="AK89" s="13"/>
      <c r="AL89" s="38"/>
      <c r="AM89" s="37"/>
      <c r="AN89" s="13"/>
      <c r="AO89" s="13"/>
      <c r="AP89" s="13"/>
      <c r="AQ89" s="13"/>
      <c r="AR89" s="15"/>
    </row>
    <row r="90" spans="1:53" ht="15.75" thickBot="1">
      <c r="A90" s="53">
        <v>9</v>
      </c>
      <c r="B90" s="14"/>
      <c r="C90" s="30" t="s">
        <v>37</v>
      </c>
      <c r="D90" s="52"/>
      <c r="E90" s="52"/>
      <c r="F90" s="55"/>
      <c r="G90" s="68">
        <f>SUM(G84:G89)</f>
        <v>704</v>
      </c>
      <c r="H90" s="51"/>
      <c r="I90" s="68">
        <f>SUM(I84:I89)</f>
        <v>770</v>
      </c>
      <c r="J90" s="51"/>
      <c r="K90" s="68">
        <f>SUM(K84:K89)</f>
        <v>779</v>
      </c>
      <c r="L90" s="56" t="e">
        <f>(F90+H90+J90)/(COUNT(F90,H90,J90))</f>
        <v>#DIV/0!</v>
      </c>
      <c r="M90" s="51" t="e">
        <f>VLOOKUP(Cumulative!L90, 'Handicap Chart'!A78:B378, 2)</f>
        <v>#DIV/0!</v>
      </c>
      <c r="N90" s="55"/>
      <c r="O90" s="68">
        <f>SUM(O84:O89)</f>
        <v>262</v>
      </c>
      <c r="P90" s="51"/>
      <c r="Q90" s="68">
        <f>SUM(Q84:Q89)</f>
        <v>262</v>
      </c>
      <c r="R90" s="51"/>
      <c r="S90" s="68">
        <f>SUM(S84:S89)</f>
        <v>262</v>
      </c>
      <c r="T90" s="56" t="e">
        <f>(N90+P90+R90)/(COUNT(N90,P90,R90))</f>
        <v>#DIV/0!</v>
      </c>
      <c r="U90" s="51" t="e">
        <f>VLOOKUP(Cumulative!T90, 'Handicap Chart'!I78:J378, 2)</f>
        <v>#DIV/0!</v>
      </c>
      <c r="V90" s="55"/>
      <c r="W90" s="68">
        <f>SUM(W84:W89)</f>
        <v>262</v>
      </c>
      <c r="X90" s="51"/>
      <c r="Y90" s="68">
        <f>SUM(Y84:Y89)</f>
        <v>262</v>
      </c>
      <c r="Z90" s="51"/>
      <c r="AA90" s="68">
        <f>SUM(AA84:AA89)</f>
        <v>262</v>
      </c>
      <c r="AB90" s="56" t="e">
        <f>(V90+X90+Z90)/(COUNT(V90,X90,Z90))</f>
        <v>#DIV/0!</v>
      </c>
      <c r="AC90" s="51" t="e">
        <f>VLOOKUP(Cumulative!AB90, 'Handicap Chart'!Q78:R378, 2)</f>
        <v>#DIV/0!</v>
      </c>
      <c r="AD90" s="55"/>
      <c r="AE90" s="68">
        <f>SUM(AE84:AE89)</f>
        <v>262</v>
      </c>
      <c r="AF90" s="51"/>
      <c r="AG90" s="68">
        <f>SUM(AG84:AG89)</f>
        <v>262</v>
      </c>
      <c r="AH90" s="51"/>
      <c r="AI90" s="68">
        <f>SUM(AI84:AI89)</f>
        <v>262</v>
      </c>
      <c r="AJ90" s="56"/>
      <c r="AK90" s="51"/>
      <c r="AL90" s="55"/>
      <c r="AM90" s="68">
        <f>SUM(AM84:AM89)</f>
        <v>262</v>
      </c>
      <c r="AN90" s="51"/>
      <c r="AO90" s="68">
        <f>SUM(AO84:AO89)</f>
        <v>262</v>
      </c>
      <c r="AP90" s="51"/>
      <c r="AQ90" s="68">
        <f>SUM(AQ84:AQ89)</f>
        <v>262</v>
      </c>
      <c r="AR90" s="56" t="e">
        <f>(AL90+AN90+AP90)/(COUNT(AL90,AN90,AP90))</f>
        <v>#DIV/0!</v>
      </c>
      <c r="AS90" s="51" t="e">
        <f>VLOOKUP(Cumulative!AR90, 'Handicap Chart'!AG78:AH378, 2)</f>
        <v>#DIV/0!</v>
      </c>
    </row>
    <row r="91" spans="1:53">
      <c r="A91" s="70"/>
      <c r="B91" s="71"/>
      <c r="C91" s="71"/>
      <c r="D91" s="69"/>
      <c r="E91" s="69"/>
      <c r="F91" s="70"/>
      <c r="G91" s="73"/>
      <c r="H91" s="71"/>
      <c r="I91" s="74"/>
      <c r="J91" s="71"/>
      <c r="K91" s="74"/>
      <c r="L91" s="72"/>
      <c r="M91" s="71"/>
      <c r="N91" s="70"/>
      <c r="O91" s="74"/>
      <c r="P91" s="71"/>
      <c r="Q91" s="74"/>
      <c r="R91" s="71"/>
      <c r="S91" s="74"/>
      <c r="T91" s="72"/>
      <c r="U91" s="71"/>
      <c r="V91" s="70"/>
      <c r="W91" s="74"/>
      <c r="X91" s="71"/>
      <c r="Y91" s="74"/>
      <c r="Z91" s="71"/>
      <c r="AA91" s="74"/>
      <c r="AB91" s="72"/>
      <c r="AC91" s="71"/>
      <c r="AD91" s="70"/>
      <c r="AE91" s="74"/>
      <c r="AF91" s="71"/>
      <c r="AG91" s="74"/>
      <c r="AH91" s="71"/>
      <c r="AI91" s="74"/>
      <c r="AJ91" s="72"/>
      <c r="AK91" s="71"/>
      <c r="AL91" s="70"/>
      <c r="AM91" s="74"/>
      <c r="AN91" s="71"/>
      <c r="AO91" s="74"/>
      <c r="AP91" s="71"/>
      <c r="AQ91" s="74"/>
      <c r="AR91" s="72"/>
      <c r="AS91" s="71"/>
    </row>
    <row r="92" spans="1:53">
      <c r="A92" s="40">
        <v>10</v>
      </c>
      <c r="B92" s="22" t="s">
        <v>121</v>
      </c>
      <c r="C92" s="21" t="s">
        <v>123</v>
      </c>
      <c r="D92" s="23">
        <f>(F92+H92+J92+N92+P92+R92+V92+X92+Z92+AD92+AF92+AH92+AL92+AN92+AP92)/COUNT(F92,H92,J92,N92,P92,R92,V92,X92,Z92,AD92,AF92,AH92,AL92,AN92,AP92)</f>
        <v>107.33333333333333</v>
      </c>
      <c r="E92" s="36">
        <f>VLOOKUP(Cumulative!D92, 'Handicap Chart'!$A$7:$B$307, 2)</f>
        <v>74</v>
      </c>
      <c r="F92" s="40">
        <v>98</v>
      </c>
      <c r="G92" s="8">
        <f>F92+$M92</f>
        <v>172</v>
      </c>
      <c r="H92" s="21">
        <v>133</v>
      </c>
      <c r="I92" s="37">
        <f t="shared" ref="I92:I96" si="565">H92+$M92</f>
        <v>207</v>
      </c>
      <c r="J92" s="21">
        <v>91</v>
      </c>
      <c r="K92" s="37">
        <f t="shared" ref="K92:K96" si="566">J92+$M92</f>
        <v>165</v>
      </c>
      <c r="L92" s="24">
        <f t="shared" ref="L92:L96" si="567">(F92+H92+J92)/(COUNT(F92,H92,J92))</f>
        <v>107.33333333333333</v>
      </c>
      <c r="M92" s="10">
        <f>VLOOKUP(Cumulative!L92, 'Handicap Chart'!$A$8:$B$307, 2)</f>
        <v>74</v>
      </c>
      <c r="N92" s="40"/>
      <c r="O92" s="37">
        <f>N92+$U92</f>
        <v>74</v>
      </c>
      <c r="P92" s="21"/>
      <c r="Q92" s="37">
        <f>P92+$U92</f>
        <v>74</v>
      </c>
      <c r="R92" s="21"/>
      <c r="S92" s="37">
        <f t="shared" ref="S92:S96" si="568">R92+$U92</f>
        <v>74</v>
      </c>
      <c r="T92" s="24">
        <f>(R92+P92+N92+J92+H92+F92)/(COUNT(R92,P92,N92,J92,H92,F92))</f>
        <v>107.33333333333333</v>
      </c>
      <c r="U92" s="10">
        <f>VLOOKUP(Cumulative!T92, 'Handicap Chart'!$A$8:$B$307, 2)</f>
        <v>74</v>
      </c>
      <c r="V92" s="41"/>
      <c r="W92" s="37">
        <f t="shared" ref="W92:W96" si="569">V92+$AC92</f>
        <v>74</v>
      </c>
      <c r="X92" s="25"/>
      <c r="Y92" s="37">
        <f>X92+$AC92</f>
        <v>74</v>
      </c>
      <c r="Z92" s="25"/>
      <c r="AA92" s="37">
        <f>Z92+$AC92</f>
        <v>74</v>
      </c>
      <c r="AB92" s="26">
        <f>(Z92+X92+V92+R92+P92+N92+J92+H92+F92)/COUNT(Z92,X92,V92,R92,P92,N92,J92,H92,F92)</f>
        <v>107.33333333333333</v>
      </c>
      <c r="AC92" s="10">
        <f>VLOOKUP(Cumulative!AB92, 'Handicap Chart'!$A$8:$B$307, 2)</f>
        <v>74</v>
      </c>
      <c r="AD92" s="41"/>
      <c r="AE92" s="37">
        <f>AD92+$AK92</f>
        <v>74</v>
      </c>
      <c r="AF92" s="25"/>
      <c r="AG92" s="37">
        <f>AF92+$AK92</f>
        <v>74</v>
      </c>
      <c r="AH92" s="25"/>
      <c r="AI92" s="37">
        <f t="shared" ref="AI92:AI96" si="570">AH92+$AK92</f>
        <v>74</v>
      </c>
      <c r="AJ92" s="26">
        <f>(AH92+AF92+AD92+Z92+X92+V92+R92+P92+N92+J92+H92+F92)/COUNT(AH92,AF92,AD92,Z92,X92,V92,R92,P92,N92,J92,H92,F92)</f>
        <v>107.33333333333333</v>
      </c>
      <c r="AK92" s="10">
        <f>VLOOKUP(Cumulative!AJ92, 'Handicap Chart'!$A$8:$B$307, 2)</f>
        <v>74</v>
      </c>
      <c r="AL92" s="40"/>
      <c r="AM92" s="37">
        <f>AL92+$AS92</f>
        <v>74</v>
      </c>
      <c r="AN92" s="21"/>
      <c r="AO92" s="37">
        <f>AN92+$AS92</f>
        <v>74</v>
      </c>
      <c r="AP92" s="21"/>
      <c r="AQ92" s="37">
        <f t="shared" ref="AQ92:AQ96" si="571">AP92+$AS92</f>
        <v>74</v>
      </c>
      <c r="AR92" s="26">
        <f>(AP92+AN92+AL92+AH92+AF92+AD92+Z92+X92+V92+R92+P92+N92+J92+H92+F92)/COUNT(AP92,AN92,AL92,AH92,AF92,AD92,Z92,X92,V92,R92,P92,N92,J92,H92,F92)</f>
        <v>107.33333333333333</v>
      </c>
      <c r="AS92" s="10">
        <f>VLOOKUP(Cumulative!AR92, 'Handicap Chart'!$A$8:$B$307, 2)</f>
        <v>74</v>
      </c>
    </row>
    <row r="93" spans="1:53">
      <c r="A93" s="38"/>
      <c r="B93" s="13"/>
      <c r="C93" s="13" t="s">
        <v>124</v>
      </c>
      <c r="D93" s="23">
        <f t="shared" ref="D93:D94" si="572">(F93+H93+J93+N93+P93+R93+V93+X93+Z93+AD93+AF93+AH93+AL93+AN93+AP93)/COUNT(F93,H93,J93,N93,P93,R93,V93,X93,Z93,AD93,AF93,AH93,AL93,AN93,AP93)</f>
        <v>104.33333333333333</v>
      </c>
      <c r="E93" s="36">
        <f>VLOOKUP(Cumulative!D93, 'Handicap Chart'!$A$7:$B$307, 2)</f>
        <v>76</v>
      </c>
      <c r="F93" s="39">
        <v>109</v>
      </c>
      <c r="G93" s="8">
        <f t="shared" ref="G93:G94" si="573">F93+$M93</f>
        <v>185</v>
      </c>
      <c r="H93" s="13">
        <v>116</v>
      </c>
      <c r="I93" s="37">
        <f t="shared" si="565"/>
        <v>192</v>
      </c>
      <c r="J93" s="13">
        <v>88</v>
      </c>
      <c r="K93" s="37">
        <f t="shared" si="566"/>
        <v>164</v>
      </c>
      <c r="L93" s="24">
        <f t="shared" si="567"/>
        <v>104.33333333333333</v>
      </c>
      <c r="M93" s="10">
        <f>VLOOKUP(Cumulative!L93, 'Handicap Chart'!$A$8:$B$307, 2)</f>
        <v>76</v>
      </c>
      <c r="N93" s="38"/>
      <c r="O93" s="37">
        <f t="shared" ref="O93:O96" si="574">N93+$U93</f>
        <v>76</v>
      </c>
      <c r="P93" s="13"/>
      <c r="Q93" s="37">
        <f t="shared" ref="Q93:Q96" si="575">P93+$U93</f>
        <v>76</v>
      </c>
      <c r="R93" s="13"/>
      <c r="S93" s="37">
        <f t="shared" si="568"/>
        <v>76</v>
      </c>
      <c r="T93" s="24">
        <f t="shared" ref="T93:T94" si="576">(R93+P93+N93+J93+H93+F93)/(COUNT(R93,P93,N93,J93,H93,F93))</f>
        <v>104.33333333333333</v>
      </c>
      <c r="U93" s="10">
        <f>VLOOKUP(Cumulative!T93, 'Handicap Chart'!$A$8:$B$307, 2)</f>
        <v>76</v>
      </c>
      <c r="V93" s="39"/>
      <c r="W93" s="37">
        <f t="shared" si="569"/>
        <v>76</v>
      </c>
      <c r="Y93" s="37">
        <f t="shared" ref="Y93:Y96" si="577">X93+$AC93</f>
        <v>76</v>
      </c>
      <c r="AA93" s="37">
        <f t="shared" ref="AA93:AA96" si="578">Z93+$AC93</f>
        <v>76</v>
      </c>
      <c r="AB93" s="26">
        <f t="shared" ref="AB93:AB94" si="579">(Z93+X93+V93+R93+P93+N93+J93+H93+F93)/COUNT(Z93,X93,V93,R93,P93,N93,J93,H93,F93)</f>
        <v>104.33333333333333</v>
      </c>
      <c r="AC93" s="10">
        <f>VLOOKUP(Cumulative!AB93, 'Handicap Chart'!$A$8:$B$307, 2)</f>
        <v>76</v>
      </c>
      <c r="AD93" s="39"/>
      <c r="AE93" s="37">
        <f t="shared" ref="AE93:AE96" si="580">AD93+$AK93</f>
        <v>76</v>
      </c>
      <c r="AF93" s="13"/>
      <c r="AG93" s="37">
        <f t="shared" ref="AG93:AG96" si="581">AF93+$AK93</f>
        <v>76</v>
      </c>
      <c r="AH93" s="13"/>
      <c r="AI93" s="37">
        <f t="shared" si="570"/>
        <v>76</v>
      </c>
      <c r="AJ93" s="26">
        <f t="shared" ref="AJ93:AJ94" si="582">(AH93+AF93+AD93+Z93+X93+V93+R93+P93+N93+J93+H93+F93)/COUNT(AH93,AF93,AD93,Z93,X93,V93,R93,P93,N93,J93,H93,F93)</f>
        <v>104.33333333333333</v>
      </c>
      <c r="AK93" s="10">
        <f>VLOOKUP(Cumulative!AJ93, 'Handicap Chart'!$A$8:$B$307, 2)</f>
        <v>76</v>
      </c>
      <c r="AL93" s="38"/>
      <c r="AM93" s="37">
        <f t="shared" ref="AM93:AM96" si="583">AL93+$AS93</f>
        <v>76</v>
      </c>
      <c r="AN93" s="13"/>
      <c r="AO93" s="37">
        <f t="shared" ref="AO93:AO96" si="584">AN93+$AS93</f>
        <v>76</v>
      </c>
      <c r="AP93" s="13"/>
      <c r="AQ93" s="37">
        <f t="shared" si="571"/>
        <v>76</v>
      </c>
      <c r="AR93" s="26">
        <f t="shared" ref="AR93:AR94" si="585">(AP93+AN93+AL93+AH93+AF93+AD93+Z93+X93+V93+R93+P93+N93+J93+H93+F93)/COUNT(AP93,AN93,AL93,AH93,AF93,AD93,Z93,X93,V93,R93,P93,N93,J93,H93,F93)</f>
        <v>104.33333333333333</v>
      </c>
      <c r="AS93" s="10">
        <f>VLOOKUP(Cumulative!AR93, 'Handicap Chart'!$A$8:$B$307, 2)</f>
        <v>76</v>
      </c>
    </row>
    <row r="94" spans="1:53">
      <c r="A94" s="38"/>
      <c r="B94" s="13"/>
      <c r="C94" s="13" t="s">
        <v>125</v>
      </c>
      <c r="D94" s="23">
        <f t="shared" si="572"/>
        <v>134</v>
      </c>
      <c r="E94" s="36">
        <f>VLOOKUP(Cumulative!D94, 'Handicap Chart'!$A$7:$B$307, 2)</f>
        <v>52</v>
      </c>
      <c r="F94" s="39">
        <v>111</v>
      </c>
      <c r="G94" s="8">
        <f t="shared" si="573"/>
        <v>163</v>
      </c>
      <c r="H94" s="13">
        <v>118</v>
      </c>
      <c r="I94" s="37">
        <f t="shared" si="565"/>
        <v>170</v>
      </c>
      <c r="J94" s="13">
        <v>173</v>
      </c>
      <c r="K94" s="37">
        <f t="shared" si="566"/>
        <v>225</v>
      </c>
      <c r="L94" s="24">
        <f t="shared" si="567"/>
        <v>134</v>
      </c>
      <c r="M94" s="10">
        <f>VLOOKUP(Cumulative!L94, 'Handicap Chart'!$A$8:$B$307, 2)</f>
        <v>52</v>
      </c>
      <c r="N94" s="38"/>
      <c r="O94" s="37">
        <f t="shared" si="574"/>
        <v>52</v>
      </c>
      <c r="P94" s="13"/>
      <c r="Q94" s="37">
        <f t="shared" si="575"/>
        <v>52</v>
      </c>
      <c r="R94" s="13"/>
      <c r="S94" s="37">
        <f t="shared" si="568"/>
        <v>52</v>
      </c>
      <c r="T94" s="24">
        <f t="shared" si="576"/>
        <v>134</v>
      </c>
      <c r="U94" s="10">
        <f>VLOOKUP(Cumulative!T94, 'Handicap Chart'!$A$8:$B$307, 2)</f>
        <v>52</v>
      </c>
      <c r="V94" s="39"/>
      <c r="W94" s="37">
        <f t="shared" si="569"/>
        <v>52</v>
      </c>
      <c r="Y94" s="37">
        <f t="shared" si="577"/>
        <v>52</v>
      </c>
      <c r="AA94" s="37">
        <f t="shared" si="578"/>
        <v>52</v>
      </c>
      <c r="AB94" s="26">
        <f t="shared" si="579"/>
        <v>134</v>
      </c>
      <c r="AC94" s="10">
        <f>VLOOKUP(Cumulative!AB94, 'Handicap Chart'!$A$8:$B$307, 2)</f>
        <v>52</v>
      </c>
      <c r="AD94" s="39"/>
      <c r="AE94" s="37">
        <f t="shared" si="580"/>
        <v>52</v>
      </c>
      <c r="AF94" s="13"/>
      <c r="AG94" s="37">
        <f t="shared" si="581"/>
        <v>52</v>
      </c>
      <c r="AH94" s="13"/>
      <c r="AI94" s="37">
        <f t="shared" si="570"/>
        <v>52</v>
      </c>
      <c r="AJ94" s="26">
        <f t="shared" si="582"/>
        <v>134</v>
      </c>
      <c r="AK94" s="10">
        <f>VLOOKUP(Cumulative!AJ94, 'Handicap Chart'!$A$8:$B$307, 2)</f>
        <v>52</v>
      </c>
      <c r="AL94" s="38"/>
      <c r="AM94" s="37">
        <f t="shared" si="583"/>
        <v>52</v>
      </c>
      <c r="AN94" s="13"/>
      <c r="AO94" s="37">
        <f t="shared" si="584"/>
        <v>52</v>
      </c>
      <c r="AP94" s="13"/>
      <c r="AQ94" s="37">
        <f t="shared" si="571"/>
        <v>52</v>
      </c>
      <c r="AR94" s="26">
        <f t="shared" si="585"/>
        <v>134</v>
      </c>
      <c r="AS94" s="10">
        <f>VLOOKUP(Cumulative!AR94, 'Handicap Chart'!$A$8:$B$307, 2)</f>
        <v>52</v>
      </c>
    </row>
    <row r="95" spans="1:53">
      <c r="A95" s="38"/>
      <c r="B95" s="13"/>
      <c r="C95" s="13" t="s">
        <v>126</v>
      </c>
      <c r="D95" s="11">
        <f>(F95+H95+J95+N95+P95+R95+V95+X95+Z95+AD95+AF95+AH95+AL95+AN95+AP95)/COUNT(F95,H95,J95,N95,P95,R95,V95,X95,Z95,AD95,AF95,AH95,AL95,AN95,AP95)</f>
        <v>86.666666666666671</v>
      </c>
      <c r="E95" s="36">
        <f>VLOOKUP(Cumulative!D95, 'Handicap Chart'!$A$7:$B$307, 2)</f>
        <v>91</v>
      </c>
      <c r="F95" s="39">
        <v>81</v>
      </c>
      <c r="G95" s="37">
        <f>F95+$M95</f>
        <v>172</v>
      </c>
      <c r="H95" s="13">
        <v>89</v>
      </c>
      <c r="I95" s="37">
        <f t="shared" si="565"/>
        <v>180</v>
      </c>
      <c r="J95" s="13">
        <v>90</v>
      </c>
      <c r="K95" s="37">
        <f t="shared" si="566"/>
        <v>181</v>
      </c>
      <c r="L95" s="12">
        <f t="shared" si="567"/>
        <v>86.666666666666671</v>
      </c>
      <c r="M95" s="10">
        <f>VLOOKUP(Cumulative!L95, 'Handicap Chart'!$A$8:$B$307, 2)</f>
        <v>91</v>
      </c>
      <c r="N95" s="38"/>
      <c r="O95" s="37">
        <f t="shared" si="574"/>
        <v>91</v>
      </c>
      <c r="P95" s="13"/>
      <c r="Q95" s="37">
        <f t="shared" si="575"/>
        <v>91</v>
      </c>
      <c r="R95" s="13"/>
      <c r="S95" s="37">
        <f t="shared" si="568"/>
        <v>91</v>
      </c>
      <c r="T95" s="12">
        <f>(R95+P95+N95+J95+H95+F95)/(COUNT(R95,P95,N95,J95,H95,F95))</f>
        <v>86.666666666666671</v>
      </c>
      <c r="U95" s="10">
        <f>VLOOKUP(Cumulative!T95, 'Handicap Chart'!$A$8:$B$307, 2)</f>
        <v>91</v>
      </c>
      <c r="V95" s="39"/>
      <c r="W95" s="37">
        <f t="shared" si="569"/>
        <v>91</v>
      </c>
      <c r="X95" s="13"/>
      <c r="Y95" s="37">
        <f t="shared" si="577"/>
        <v>91</v>
      </c>
      <c r="Z95" s="13"/>
      <c r="AA95" s="37">
        <f t="shared" si="578"/>
        <v>91</v>
      </c>
      <c r="AB95" s="15">
        <f>(Z95+X95+V95+R95+P95+N95+J95+H95+F95)/COUNT(Z95,X95,V95,R95,P95,N95,J95,H95,F95)</f>
        <v>86.666666666666671</v>
      </c>
      <c r="AC95" s="10">
        <f>VLOOKUP(Cumulative!AB95, 'Handicap Chart'!$A$8:$B$307, 2)</f>
        <v>91</v>
      </c>
      <c r="AD95" s="39"/>
      <c r="AE95" s="37">
        <f t="shared" si="580"/>
        <v>91</v>
      </c>
      <c r="AF95" s="13"/>
      <c r="AG95" s="37">
        <f t="shared" si="581"/>
        <v>91</v>
      </c>
      <c r="AH95" s="13"/>
      <c r="AI95" s="37">
        <f t="shared" si="570"/>
        <v>91</v>
      </c>
      <c r="AJ95" s="15">
        <f>(AH95+AF95+AD95+Z95+X95+V95+R95+P95+N95+J95+H95+F95)/COUNT(AH95,AF95,AD95,Z95,X95,V95,R95,P95,N95,J95,H95,F95)</f>
        <v>86.666666666666671</v>
      </c>
      <c r="AK95" s="10">
        <f>VLOOKUP(Cumulative!AJ95, 'Handicap Chart'!$A$8:$B$307, 2)</f>
        <v>91</v>
      </c>
      <c r="AL95" s="38"/>
      <c r="AM95" s="37">
        <f t="shared" si="583"/>
        <v>91</v>
      </c>
      <c r="AO95" s="37">
        <f t="shared" si="584"/>
        <v>91</v>
      </c>
      <c r="AQ95" s="37">
        <f t="shared" si="571"/>
        <v>91</v>
      </c>
      <c r="AR95" s="15">
        <f>(AP95+AN95+AL95+AH95+AF95+AD95+Z95+X95+V95+R95+P95+N95+J95+H95+F95)/COUNT(AP95,AN95,AL95,AH95,AF95,AD95,Z95,X95,V95,R95,P95,N95,J95,H95,F95)</f>
        <v>86.666666666666671</v>
      </c>
      <c r="AS95" s="10">
        <f>VLOOKUP(Cumulative!AR95, 'Handicap Chart'!$A$8:$B$307, 2)</f>
        <v>91</v>
      </c>
    </row>
    <row r="96" spans="1:53">
      <c r="A96" s="38"/>
      <c r="B96" s="13"/>
      <c r="C96" s="13"/>
      <c r="D96" s="23"/>
      <c r="E96" s="36"/>
      <c r="F96" s="39"/>
      <c r="G96" s="37"/>
      <c r="H96" s="13"/>
      <c r="I96" s="37"/>
      <c r="J96" s="13"/>
      <c r="K96" s="37"/>
      <c r="N96" s="38"/>
      <c r="O96" s="37" t="e">
        <f t="shared" si="574"/>
        <v>#DIV/0!</v>
      </c>
      <c r="P96" s="13"/>
      <c r="Q96" s="37" t="e">
        <f t="shared" si="575"/>
        <v>#DIV/0!</v>
      </c>
      <c r="R96" s="13"/>
      <c r="S96" s="37" t="e">
        <f t="shared" si="568"/>
        <v>#DIV/0!</v>
      </c>
      <c r="T96" s="24" t="e">
        <f t="shared" ref="T96" si="586">(R96+P96+N96+J96+H96+F96)/(COUNT(R96,P96,N96,J96,H96,F96))</f>
        <v>#DIV/0!</v>
      </c>
      <c r="U96" s="10" t="e">
        <f>VLOOKUP(Cumulative!T96, 'Handicap Chart'!$A$8:$B$307, 2)</f>
        <v>#DIV/0!</v>
      </c>
      <c r="V96" s="39"/>
      <c r="W96" s="37" t="e">
        <f t="shared" si="569"/>
        <v>#DIV/0!</v>
      </c>
      <c r="Y96" s="37" t="e">
        <f t="shared" si="577"/>
        <v>#DIV/0!</v>
      </c>
      <c r="AA96" s="37" t="e">
        <f t="shared" si="578"/>
        <v>#DIV/0!</v>
      </c>
      <c r="AB96" s="26" t="e">
        <f t="shared" ref="AB96" si="587">(Z96+X96+V96+R96+P96+N96+J96+H96+F96)/COUNT(Z96,X96,V96,R96,P96,N96,J96,H96,F96)</f>
        <v>#DIV/0!</v>
      </c>
      <c r="AC96" s="10" t="e">
        <f>VLOOKUP(Cumulative!AB96, 'Handicap Chart'!$A$8:$B$307, 2)</f>
        <v>#DIV/0!</v>
      </c>
      <c r="AD96" s="39"/>
      <c r="AE96" s="37" t="e">
        <f t="shared" si="580"/>
        <v>#DIV/0!</v>
      </c>
      <c r="AF96" s="13"/>
      <c r="AG96" s="37" t="e">
        <f t="shared" si="581"/>
        <v>#DIV/0!</v>
      </c>
      <c r="AH96" s="13"/>
      <c r="AI96" s="37" t="e">
        <f t="shared" si="570"/>
        <v>#DIV/0!</v>
      </c>
      <c r="AJ96" s="26" t="e">
        <f t="shared" ref="AJ96" si="588">(AH96+AF96+AD96+Z96+X96+V96+R96+P96+N96+J96+H96+F96)/COUNT(AH96,AF96,AD96,Z96,X96,V96,R96,P96,N96,J96,H96,F96)</f>
        <v>#DIV/0!</v>
      </c>
      <c r="AK96" s="10" t="e">
        <f>VLOOKUP(Cumulative!AJ96, 'Handicap Chart'!$A$8:$B$307, 2)</f>
        <v>#DIV/0!</v>
      </c>
      <c r="AL96" s="38"/>
      <c r="AM96" s="37" t="e">
        <f t="shared" si="583"/>
        <v>#DIV/0!</v>
      </c>
      <c r="AN96" s="13"/>
      <c r="AO96" s="37" t="e">
        <f t="shared" si="584"/>
        <v>#DIV/0!</v>
      </c>
      <c r="AP96" s="13"/>
      <c r="AQ96" s="37" t="e">
        <f t="shared" si="571"/>
        <v>#DIV/0!</v>
      </c>
      <c r="AR96" s="26" t="e">
        <f t="shared" ref="AR96" si="589">(AP96+AN96+AL96+AH96+AF96+AD96+Z96+X96+V96+R96+P96+N96+J96+H96+F96)/COUNT(AP96,AN96,AL96,AH96,AF96,AD96,Z96,X96,V96,R96,P96,N96,J96,H96,F96)</f>
        <v>#DIV/0!</v>
      </c>
      <c r="AS96" s="10" t="e">
        <f>VLOOKUP(Cumulative!AR96, 'Handicap Chart'!$A$8:$B$307, 2)</f>
        <v>#DIV/0!</v>
      </c>
    </row>
    <row r="97" spans="1:45">
      <c r="A97" s="38"/>
      <c r="B97" s="13"/>
      <c r="C97" s="13"/>
      <c r="D97" s="23"/>
      <c r="E97" s="36"/>
      <c r="F97" s="39"/>
      <c r="G97" s="37"/>
      <c r="H97" s="13"/>
      <c r="I97" s="37"/>
      <c r="J97" s="13"/>
      <c r="K97" s="37"/>
      <c r="N97" s="38"/>
      <c r="O97" s="37"/>
      <c r="P97" s="13"/>
      <c r="Q97" s="13"/>
      <c r="R97" s="13"/>
      <c r="S97" s="13"/>
      <c r="V97" s="39"/>
      <c r="W97" s="42"/>
      <c r="AB97" s="15"/>
      <c r="AD97" s="39"/>
      <c r="AE97" s="42"/>
      <c r="AF97" s="13"/>
      <c r="AG97" s="13"/>
      <c r="AH97" s="13"/>
      <c r="AI97" s="13"/>
      <c r="AJ97" s="15"/>
      <c r="AK97" s="13"/>
      <c r="AL97" s="38"/>
      <c r="AM97" s="37"/>
      <c r="AR97" s="15"/>
    </row>
    <row r="98" spans="1:45" ht="15.75" thickBot="1">
      <c r="A98" s="53">
        <v>10</v>
      </c>
      <c r="B98" s="22"/>
      <c r="C98" s="30" t="s">
        <v>37</v>
      </c>
      <c r="D98" s="52"/>
      <c r="E98" s="52"/>
      <c r="F98" s="55"/>
      <c r="G98" s="68">
        <f>SUM(G92:G97)</f>
        <v>692</v>
      </c>
      <c r="H98" s="51"/>
      <c r="I98" s="68">
        <f>SUM(I92:I97)</f>
        <v>749</v>
      </c>
      <c r="J98" s="51"/>
      <c r="K98" s="68">
        <f>SUM(K92:K97)</f>
        <v>735</v>
      </c>
      <c r="L98" s="56" t="e">
        <f>(F98+H98+J98)/(COUNT(F98,H98,J98))</f>
        <v>#DIV/0!</v>
      </c>
      <c r="M98" s="51" t="e">
        <f>VLOOKUP(Cumulative!L98, 'Handicap Chart'!A84:B384, 2)</f>
        <v>#DIV/0!</v>
      </c>
      <c r="N98" s="55"/>
      <c r="O98" s="68" t="e">
        <f>SUM(O92:O97)</f>
        <v>#DIV/0!</v>
      </c>
      <c r="P98" s="51"/>
      <c r="Q98" s="68" t="e">
        <f>SUM(Q92:Q97)</f>
        <v>#DIV/0!</v>
      </c>
      <c r="R98" s="51"/>
      <c r="S98" s="68" t="e">
        <f>SUM(S92:S97)</f>
        <v>#DIV/0!</v>
      </c>
      <c r="T98" s="56" t="e">
        <f>(N98+P98+R98)/(COUNT(N98,P98,R98))</f>
        <v>#DIV/0!</v>
      </c>
      <c r="U98" s="51" t="e">
        <f>VLOOKUP(Cumulative!T98, 'Handicap Chart'!I84:J384, 2)</f>
        <v>#DIV/0!</v>
      </c>
      <c r="V98" s="55"/>
      <c r="W98" s="68" t="e">
        <f>SUM(W92:W97)</f>
        <v>#DIV/0!</v>
      </c>
      <c r="X98" s="51"/>
      <c r="Y98" s="68" t="e">
        <f>SUM(Y92:Y97)</f>
        <v>#DIV/0!</v>
      </c>
      <c r="Z98" s="51"/>
      <c r="AA98" s="68" t="e">
        <f>SUM(AA92:AA97)</f>
        <v>#DIV/0!</v>
      </c>
      <c r="AB98" s="56" t="e">
        <f>(V98+X98+Z98)/(COUNT(V98,X98,Z98))</f>
        <v>#DIV/0!</v>
      </c>
      <c r="AC98" s="51" t="e">
        <f>VLOOKUP(Cumulative!AB98, 'Handicap Chart'!Q84:R384, 2)</f>
        <v>#DIV/0!</v>
      </c>
      <c r="AD98" s="55"/>
      <c r="AE98" s="68" t="e">
        <f>SUM(AE92:AE97)</f>
        <v>#DIV/0!</v>
      </c>
      <c r="AF98" s="51"/>
      <c r="AG98" s="68" t="e">
        <f>SUM(AG92:AG97)</f>
        <v>#DIV/0!</v>
      </c>
      <c r="AH98" s="51"/>
      <c r="AI98" s="68" t="e">
        <f>SUM(AI92:AI97)</f>
        <v>#DIV/0!</v>
      </c>
      <c r="AJ98" s="56"/>
      <c r="AK98" s="51"/>
      <c r="AL98" s="55"/>
      <c r="AM98" s="68" t="e">
        <f>SUM(AM92:AM97)</f>
        <v>#DIV/0!</v>
      </c>
      <c r="AN98" s="51"/>
      <c r="AO98" s="68" t="e">
        <f>SUM(AO92:AO97)</f>
        <v>#DIV/0!</v>
      </c>
      <c r="AP98" s="51"/>
      <c r="AQ98" s="68" t="e">
        <f>SUM(AQ92:AQ97)</f>
        <v>#DIV/0!</v>
      </c>
      <c r="AR98" s="56" t="e">
        <f>(AL98+AN98+AP98)/(COUNT(AL98,AN98,AP98))</f>
        <v>#DIV/0!</v>
      </c>
      <c r="AS98" s="51" t="e">
        <f>VLOOKUP(Cumulative!AR98, 'Handicap Chart'!AG84:AH384, 2)</f>
        <v>#DIV/0!</v>
      </c>
    </row>
    <row r="99" spans="1:45">
      <c r="A99" s="70"/>
      <c r="B99" s="71"/>
      <c r="C99" s="71"/>
      <c r="D99" s="69"/>
      <c r="E99" s="69"/>
      <c r="F99" s="70"/>
      <c r="G99" s="74"/>
      <c r="H99" s="71"/>
      <c r="I99" s="74"/>
      <c r="J99" s="71"/>
      <c r="K99" s="74"/>
      <c r="L99" s="72"/>
      <c r="M99" s="71"/>
      <c r="N99" s="70"/>
      <c r="O99" s="74"/>
      <c r="P99" s="71"/>
      <c r="Q99" s="74"/>
      <c r="R99" s="71"/>
      <c r="S99" s="74"/>
      <c r="T99" s="72"/>
      <c r="U99" s="71"/>
      <c r="V99" s="70"/>
      <c r="W99" s="74"/>
      <c r="X99" s="71"/>
      <c r="Y99" s="74"/>
      <c r="Z99" s="71"/>
      <c r="AA99" s="74"/>
      <c r="AB99" s="72"/>
      <c r="AC99" s="71"/>
      <c r="AD99" s="70"/>
      <c r="AE99" s="74"/>
      <c r="AF99" s="71"/>
      <c r="AG99" s="74"/>
      <c r="AH99" s="71"/>
      <c r="AI99" s="74"/>
      <c r="AJ99" s="72"/>
      <c r="AK99" s="71"/>
      <c r="AL99" s="70"/>
      <c r="AM99" s="74"/>
      <c r="AN99" s="71"/>
      <c r="AO99" s="74"/>
      <c r="AP99" s="71"/>
      <c r="AQ99" s="74"/>
      <c r="AR99" s="72"/>
      <c r="AS99" s="71"/>
    </row>
    <row r="100" spans="1:45">
      <c r="A100" s="40">
        <v>11</v>
      </c>
      <c r="B100" s="34" t="s">
        <v>122</v>
      </c>
      <c r="C100" s="21" t="s">
        <v>127</v>
      </c>
      <c r="D100" s="23">
        <f>(F100+H100+J100+N100+P100+R100+V100+X100+Z100+AD100+AF100+AH100+AL100+AN100+AP100)/COUNT(F100,H100,J100,N100,P100,R100,V100,X100,Z100,AD100,AF100,AH100,AL100,AN100,AP100)</f>
        <v>120</v>
      </c>
      <c r="E100" s="36">
        <f>VLOOKUP(Cumulative!D100, 'Handicap Chart'!$A$7:$B$307, 2)</f>
        <v>64</v>
      </c>
      <c r="F100" s="40">
        <v>86</v>
      </c>
      <c r="G100" s="37">
        <f t="shared" ref="G100:G104" si="590">F100+M100</f>
        <v>150</v>
      </c>
      <c r="H100" s="21">
        <v>122</v>
      </c>
      <c r="I100" s="37">
        <f>H100+$M100</f>
        <v>186</v>
      </c>
      <c r="J100" s="21">
        <v>152</v>
      </c>
      <c r="K100" s="37">
        <f t="shared" ref="K100:K104" si="591">J100+$M100</f>
        <v>216</v>
      </c>
      <c r="L100" s="24">
        <f t="shared" ref="L100:L104" si="592">(F100+H100+J100)/(COUNT(F100,H100,J100))</f>
        <v>120</v>
      </c>
      <c r="M100" s="10">
        <f>VLOOKUP(Cumulative!L100, 'Handicap Chart'!$A$8:$B$307, 2)</f>
        <v>64</v>
      </c>
      <c r="N100" s="40"/>
      <c r="O100" s="37">
        <f t="shared" ref="O100:O104" si="593">N100+$U100</f>
        <v>64</v>
      </c>
      <c r="P100" s="21"/>
      <c r="Q100" s="37">
        <f t="shared" ref="Q100:Q104" si="594">P100+$U100</f>
        <v>64</v>
      </c>
      <c r="R100" s="21"/>
      <c r="S100" s="37">
        <f t="shared" ref="S100:S104" si="595">R100+$U100</f>
        <v>64</v>
      </c>
      <c r="T100" s="24">
        <f t="shared" ref="T100:T104" si="596">(R100+P100+N100+J100+H100+F100)/(COUNT(R100,P100,N100,J100,H100,F100))</f>
        <v>120</v>
      </c>
      <c r="U100" s="10">
        <f>VLOOKUP(Cumulative!T100, 'Handicap Chart'!$A$8:$B$307, 2)</f>
        <v>64</v>
      </c>
      <c r="V100" s="40"/>
      <c r="W100" s="37">
        <f t="shared" ref="W100:W104" si="597">V100+$AC100</f>
        <v>64</v>
      </c>
      <c r="X100" s="21"/>
      <c r="Y100" s="37">
        <f t="shared" ref="Y100:Y104" si="598">X100+$AC100</f>
        <v>64</v>
      </c>
      <c r="Z100" s="21"/>
      <c r="AA100" s="37">
        <f t="shared" ref="AA100:AA104" si="599">Z100+$AC100</f>
        <v>64</v>
      </c>
      <c r="AB100" s="26">
        <f t="shared" ref="AB100:AB104" si="600">(Z100+X100+V100+R100+P100+N100+J100+H100+F100)/COUNT(Z100,X100,V100,R100,P100,N100,J100,H100,F100)</f>
        <v>120</v>
      </c>
      <c r="AC100" s="10">
        <f>VLOOKUP(Cumulative!AB100, 'Handicap Chart'!$A$8:$B$307, 2)</f>
        <v>64</v>
      </c>
      <c r="AD100" s="43"/>
      <c r="AE100" s="37">
        <f t="shared" ref="AE100:AE104" si="601">AD100+$AK100</f>
        <v>64</v>
      </c>
      <c r="AF100" s="35"/>
      <c r="AG100" s="37">
        <f t="shared" ref="AG100:AG104" si="602">AF100+$AK100</f>
        <v>64</v>
      </c>
      <c r="AH100" s="35"/>
      <c r="AI100" s="37">
        <f t="shared" ref="AI100:AI104" si="603">AH100+$AK100</f>
        <v>64</v>
      </c>
      <c r="AJ100" s="26">
        <f>(AH100+AF100+AD100+Z100+X100+V100+R100+P100+N100+J100+H100+F100)/COUNT(AH100,AF100,AD100,Z100,X100,V100,R100,P100,N100,J100,H100,F100)</f>
        <v>120</v>
      </c>
      <c r="AK100" s="10">
        <f>VLOOKUP(Cumulative!AJ100, 'Handicap Chart'!$A$8:$B$307, 2)</f>
        <v>64</v>
      </c>
      <c r="AL100" s="43"/>
      <c r="AM100" s="37">
        <f>AL100+$AS100</f>
        <v>64</v>
      </c>
      <c r="AN100" s="21"/>
      <c r="AO100" s="37">
        <f>AN100+$AS100</f>
        <v>64</v>
      </c>
      <c r="AP100" s="21"/>
      <c r="AQ100" s="37">
        <f t="shared" ref="AQ100:AQ104" si="604">AP100+$AS100</f>
        <v>64</v>
      </c>
      <c r="AR100" s="26">
        <f>(AP100+AN100+AL100+AH100+AF100+AD100+Z100+X100+V100+R100+P100+N100+J100+H100+F100)/COUNT(AP100,AN100,AL100,AH100,AF100,AD100,Z100,X100,V100,R100,P100,N100,J100,H100,F100)</f>
        <v>120</v>
      </c>
      <c r="AS100" s="10">
        <f>VLOOKUP(Cumulative!AR100, 'Handicap Chart'!$A$8:$B$307, 2)</f>
        <v>64</v>
      </c>
    </row>
    <row r="101" spans="1:45">
      <c r="A101" s="40"/>
      <c r="B101" s="21"/>
      <c r="C101" s="21" t="s">
        <v>128</v>
      </c>
      <c r="D101" s="23">
        <f>(F101+H101+J101+N101+P101+R101+V101+X101+Z101+AD101+AF101+AH101+AL101+AN101+AP101)/COUNT(F101,H101,J101,N101,P101,R101,V101,X101,Z101,AD101,AF101,AH101,AL101,AN101,AP101)</f>
        <v>61.5</v>
      </c>
      <c r="E101" s="36">
        <f>VLOOKUP(Cumulative!D101, 'Handicap Chart'!$A$7:$B$307, 2)</f>
        <v>96</v>
      </c>
      <c r="F101" s="40">
        <v>36</v>
      </c>
      <c r="G101" s="37">
        <f t="shared" si="590"/>
        <v>132</v>
      </c>
      <c r="H101" s="21">
        <v>87</v>
      </c>
      <c r="I101" s="37">
        <f t="shared" ref="I101:I104" si="605">H101+$M101</f>
        <v>183</v>
      </c>
      <c r="J101" s="21"/>
      <c r="K101" s="37"/>
      <c r="L101" s="24">
        <f t="shared" si="592"/>
        <v>61.5</v>
      </c>
      <c r="M101" s="10">
        <f>VLOOKUP(Cumulative!L101, 'Handicap Chart'!$A$8:$B$307, 2)</f>
        <v>96</v>
      </c>
      <c r="N101" s="40"/>
      <c r="O101" s="37">
        <f t="shared" si="593"/>
        <v>96</v>
      </c>
      <c r="P101" s="21"/>
      <c r="Q101" s="37">
        <f t="shared" si="594"/>
        <v>96</v>
      </c>
      <c r="R101" s="21"/>
      <c r="S101" s="37">
        <f t="shared" si="595"/>
        <v>96</v>
      </c>
      <c r="T101" s="24">
        <f t="shared" si="596"/>
        <v>61.5</v>
      </c>
      <c r="U101" s="10">
        <f>VLOOKUP(Cumulative!T101, 'Handicap Chart'!$A$8:$B$307, 2)</f>
        <v>96</v>
      </c>
      <c r="V101" s="40"/>
      <c r="W101" s="37">
        <f t="shared" si="597"/>
        <v>96</v>
      </c>
      <c r="X101" s="21"/>
      <c r="Y101" s="37">
        <f t="shared" si="598"/>
        <v>96</v>
      </c>
      <c r="Z101" s="21"/>
      <c r="AA101" s="37">
        <f t="shared" si="599"/>
        <v>96</v>
      </c>
      <c r="AB101" s="26">
        <f t="shared" si="600"/>
        <v>61.5</v>
      </c>
      <c r="AC101" s="10">
        <f>VLOOKUP(Cumulative!AB101, 'Handicap Chart'!$A$8:$B$307, 2)</f>
        <v>96</v>
      </c>
      <c r="AD101" s="43"/>
      <c r="AE101" s="37">
        <f t="shared" si="601"/>
        <v>96</v>
      </c>
      <c r="AF101" s="35"/>
      <c r="AG101" s="37">
        <f t="shared" si="602"/>
        <v>96</v>
      </c>
      <c r="AH101" s="35"/>
      <c r="AI101" s="37">
        <f t="shared" si="603"/>
        <v>96</v>
      </c>
      <c r="AJ101" s="26">
        <f>(AH101+AF101+AD101+Z101+X101+V101+R101+P101+N101+J101+H101+F101)/COUNT(AH101,AF101,AD101,Z101,X101,V101,R101,P101,N101,J101,H101,F101)</f>
        <v>61.5</v>
      </c>
      <c r="AK101" s="10">
        <f>VLOOKUP(Cumulative!AJ101, 'Handicap Chart'!$A$8:$B$307, 2)</f>
        <v>96</v>
      </c>
      <c r="AL101" s="43"/>
      <c r="AM101" s="37">
        <f t="shared" ref="AM101:AM104" si="606">AL101+$AS101</f>
        <v>96</v>
      </c>
      <c r="AN101" s="35"/>
      <c r="AO101" s="37">
        <f t="shared" ref="AO101:AO104" si="607">AN101+$AS101</f>
        <v>96</v>
      </c>
      <c r="AP101" s="35"/>
      <c r="AQ101" s="37">
        <f t="shared" si="604"/>
        <v>96</v>
      </c>
      <c r="AR101" s="26">
        <f>(AP101+AN101+AL101+AH101+AF101+AD101+Z101+X101+V101+R101+P101+N101+J101+H101+F101)/COUNT(AP101,AN101,AL101,AH101,AF101,AD101,Z101,X101,V101,R101,P101,N101,J101,H101,F101)</f>
        <v>61.5</v>
      </c>
      <c r="AS101" s="10">
        <f>VLOOKUP(Cumulative!AR101, 'Handicap Chart'!$A$8:$B$307, 2)</f>
        <v>96</v>
      </c>
    </row>
    <row r="102" spans="1:45">
      <c r="A102" s="38"/>
      <c r="C102" s="10" t="s">
        <v>129</v>
      </c>
      <c r="D102" s="11">
        <f>(F102+H102+J102+N102+P102+R102+V102+X102+Z102+AD102+AF102+AH102+AL102+AN102+AP102)/COUNT(F102,H102,J102,N102,P102,R102,V102,X102,Z102,AD102,AF102,AH102,AL102,AN102,AP102)</f>
        <v>141.33333333333334</v>
      </c>
      <c r="E102" s="36">
        <f>VLOOKUP(Cumulative!D102, 'Handicap Chart'!$A$7:$B$307, 2)</f>
        <v>47</v>
      </c>
      <c r="F102" s="39">
        <v>145</v>
      </c>
      <c r="G102" s="37">
        <f t="shared" si="590"/>
        <v>192</v>
      </c>
      <c r="H102" s="13">
        <v>167</v>
      </c>
      <c r="I102" s="37">
        <f t="shared" si="605"/>
        <v>214</v>
      </c>
      <c r="J102" s="13">
        <v>112</v>
      </c>
      <c r="K102" s="37">
        <f t="shared" si="591"/>
        <v>159</v>
      </c>
      <c r="L102" s="12">
        <f t="shared" si="592"/>
        <v>141.33333333333334</v>
      </c>
      <c r="M102" s="10">
        <f>VLOOKUP(Cumulative!L102, 'Handicap Chart'!$A$8:$B$307, 2)</f>
        <v>47</v>
      </c>
      <c r="N102" s="38"/>
      <c r="O102" s="37">
        <f t="shared" si="593"/>
        <v>47</v>
      </c>
      <c r="P102" s="13"/>
      <c r="Q102" s="37">
        <f t="shared" si="594"/>
        <v>47</v>
      </c>
      <c r="R102" s="13"/>
      <c r="S102" s="37">
        <f t="shared" si="595"/>
        <v>47</v>
      </c>
      <c r="T102" s="12">
        <f t="shared" si="596"/>
        <v>141.33333333333334</v>
      </c>
      <c r="U102" s="10">
        <f>VLOOKUP(Cumulative!T102, 'Handicap Chart'!$A$8:$B$307, 2)</f>
        <v>47</v>
      </c>
      <c r="V102" s="39"/>
      <c r="W102" s="37">
        <f t="shared" si="597"/>
        <v>47</v>
      </c>
      <c r="X102" s="13"/>
      <c r="Y102" s="37">
        <f t="shared" si="598"/>
        <v>47</v>
      </c>
      <c r="Z102" s="13"/>
      <c r="AA102" s="37">
        <f t="shared" si="599"/>
        <v>47</v>
      </c>
      <c r="AB102" s="15">
        <f t="shared" si="600"/>
        <v>141.33333333333334</v>
      </c>
      <c r="AC102" s="10">
        <f>VLOOKUP(Cumulative!AB102, 'Handicap Chart'!$A$8:$B$307, 2)</f>
        <v>47</v>
      </c>
      <c r="AD102" s="39"/>
      <c r="AE102" s="37">
        <f t="shared" si="601"/>
        <v>47</v>
      </c>
      <c r="AF102" s="16"/>
      <c r="AG102" s="37">
        <f t="shared" si="602"/>
        <v>47</v>
      </c>
      <c r="AH102" s="16"/>
      <c r="AI102" s="37">
        <f t="shared" si="603"/>
        <v>47</v>
      </c>
      <c r="AJ102" s="15">
        <f>(AH102+AF102+AD102+Z102+X102+V102+R102+P102+N102+J102+H102+F102)/COUNT(AH102,AF102,AD102,Z102,X102,V102,R102,P102,N102,J102,H102,F102)</f>
        <v>141.33333333333334</v>
      </c>
      <c r="AK102" s="10">
        <f>VLOOKUP(Cumulative!AJ102, 'Handicap Chart'!$A$8:$B$307, 2)</f>
        <v>47</v>
      </c>
      <c r="AL102" s="39"/>
      <c r="AM102" s="37">
        <f t="shared" si="606"/>
        <v>47</v>
      </c>
      <c r="AN102" s="13"/>
      <c r="AO102" s="37">
        <f t="shared" si="607"/>
        <v>47</v>
      </c>
      <c r="AP102" s="13"/>
      <c r="AQ102" s="37">
        <f t="shared" si="604"/>
        <v>47</v>
      </c>
      <c r="AR102" s="15">
        <f>(AP102+AN102+AL102+AH102+AF102+AD102+Z102+X102+V102+R102+P102+N102+J102+H102+F102)/COUNT(AP102,AN102,AL102,AH102,AF102,AD102,Z102,X102,V102,R102,P102,N102,J102,H102,F102)</f>
        <v>141.33333333333334</v>
      </c>
      <c r="AS102" s="10">
        <f>VLOOKUP(Cumulative!AR102, 'Handicap Chart'!$A$8:$B$307, 2)</f>
        <v>47</v>
      </c>
    </row>
    <row r="103" spans="1:45">
      <c r="A103" s="38"/>
      <c r="C103" s="10" t="s">
        <v>130</v>
      </c>
      <c r="D103" s="11">
        <f t="shared" ref="D103:D104" si="608">(F103+H103+J103+N103+P103+R103+V103+X103+Z103+AD103+AF103+AH103+AL103+AN103+AP103)/COUNT(F103,H103,J103,N103,P103,R103,V103,X103,Z103,AD103,AF103,AH103,AL103,AN103,AP103)</f>
        <v>85</v>
      </c>
      <c r="E103" s="36">
        <f>VLOOKUP(Cumulative!D103, 'Handicap Chart'!$A$7:$B$307, 2)</f>
        <v>92</v>
      </c>
      <c r="F103" s="39">
        <v>67</v>
      </c>
      <c r="G103" s="37">
        <f t="shared" si="590"/>
        <v>159</v>
      </c>
      <c r="H103" s="13"/>
      <c r="I103" s="37"/>
      <c r="J103" s="13">
        <v>103</v>
      </c>
      <c r="K103" s="37">
        <f t="shared" si="591"/>
        <v>195</v>
      </c>
      <c r="L103" s="12">
        <f t="shared" si="592"/>
        <v>85</v>
      </c>
      <c r="M103" s="10">
        <f>VLOOKUP(Cumulative!L103, 'Handicap Chart'!$A$8:$B$307, 2)</f>
        <v>92</v>
      </c>
      <c r="N103" s="38"/>
      <c r="O103" s="37">
        <f t="shared" si="593"/>
        <v>92</v>
      </c>
      <c r="P103" s="13"/>
      <c r="Q103" s="37">
        <f t="shared" si="594"/>
        <v>92</v>
      </c>
      <c r="R103" s="13"/>
      <c r="S103" s="37">
        <f t="shared" si="595"/>
        <v>92</v>
      </c>
      <c r="T103" s="12">
        <f t="shared" si="596"/>
        <v>85</v>
      </c>
      <c r="U103" s="10">
        <f>VLOOKUP(Cumulative!T103, 'Handicap Chart'!$A$8:$B$307, 2)</f>
        <v>92</v>
      </c>
      <c r="V103" s="39"/>
      <c r="W103" s="37">
        <f t="shared" si="597"/>
        <v>92</v>
      </c>
      <c r="X103" s="13"/>
      <c r="Y103" s="37">
        <f t="shared" si="598"/>
        <v>92</v>
      </c>
      <c r="Z103" s="13"/>
      <c r="AA103" s="37">
        <f t="shared" si="599"/>
        <v>92</v>
      </c>
      <c r="AB103" s="15">
        <f t="shared" si="600"/>
        <v>85</v>
      </c>
      <c r="AC103" s="10">
        <f>VLOOKUP(Cumulative!AB103, 'Handicap Chart'!$A$8:$B$307, 2)</f>
        <v>92</v>
      </c>
      <c r="AD103" s="39"/>
      <c r="AE103" s="37">
        <f t="shared" si="601"/>
        <v>92</v>
      </c>
      <c r="AF103" s="16"/>
      <c r="AG103" s="37">
        <f t="shared" si="602"/>
        <v>92</v>
      </c>
      <c r="AH103" s="16"/>
      <c r="AI103" s="37">
        <f t="shared" si="603"/>
        <v>92</v>
      </c>
      <c r="AJ103" s="15">
        <f t="shared" ref="AJ103:AJ104" si="609">(AH103+AF103+AD103+Z103+X103+V103+R103+P103+N103+J103+H103+F103)/COUNT(AH103,AF103,AD103,Z103,X103,V103,R103,P103,N103,J103,H103,F103)</f>
        <v>85</v>
      </c>
      <c r="AK103" s="10">
        <f>VLOOKUP(Cumulative!AJ103, 'Handicap Chart'!$A$8:$B$307, 2)</f>
        <v>92</v>
      </c>
      <c r="AL103" s="39"/>
      <c r="AM103" s="37">
        <f t="shared" si="606"/>
        <v>92</v>
      </c>
      <c r="AN103" s="13"/>
      <c r="AO103" s="37">
        <f t="shared" si="607"/>
        <v>92</v>
      </c>
      <c r="AP103" s="13"/>
      <c r="AQ103" s="37">
        <f t="shared" si="604"/>
        <v>92</v>
      </c>
      <c r="AR103" s="15">
        <f t="shared" ref="AR103:AR104" si="610">(AP103+AN103+AL103+AH103+AF103+AD103+Z103+X103+V103+R103+P103+N103+J103+H103+F103)/COUNT(AP103,AN103,AL103,AH103,AF103,AD103,Z103,X103,V103,R103,P103,N103,J103,H103,F103)</f>
        <v>85</v>
      </c>
      <c r="AS103" s="10">
        <f>VLOOKUP(Cumulative!AR103, 'Handicap Chart'!$A$8:$B$307, 2)</f>
        <v>92</v>
      </c>
    </row>
    <row r="104" spans="1:45">
      <c r="A104" s="38"/>
      <c r="C104" s="13" t="s">
        <v>131</v>
      </c>
      <c r="D104" s="11">
        <f t="shared" si="608"/>
        <v>97</v>
      </c>
      <c r="E104" s="36">
        <f>VLOOKUP(Cumulative!D104, 'Handicap Chart'!$A$7:$B$307, 2)</f>
        <v>82</v>
      </c>
      <c r="F104" s="39"/>
      <c r="G104" s="37"/>
      <c r="H104" s="13">
        <v>80</v>
      </c>
      <c r="I104" s="37">
        <f t="shared" si="605"/>
        <v>162</v>
      </c>
      <c r="J104" s="13">
        <v>114</v>
      </c>
      <c r="K104" s="37">
        <f t="shared" si="591"/>
        <v>196</v>
      </c>
      <c r="L104" s="12">
        <f t="shared" si="592"/>
        <v>97</v>
      </c>
      <c r="M104" s="10">
        <f>VLOOKUP(Cumulative!L104, 'Handicap Chart'!$A$8:$B$307, 2)</f>
        <v>82</v>
      </c>
      <c r="N104" s="38"/>
      <c r="O104" s="37">
        <f t="shared" si="593"/>
        <v>82</v>
      </c>
      <c r="P104" s="13"/>
      <c r="Q104" s="37">
        <f t="shared" si="594"/>
        <v>82</v>
      </c>
      <c r="R104" s="13"/>
      <c r="S104" s="37">
        <f t="shared" si="595"/>
        <v>82</v>
      </c>
      <c r="T104" s="12">
        <f t="shared" si="596"/>
        <v>97</v>
      </c>
      <c r="U104" s="10">
        <f>VLOOKUP(Cumulative!T104, 'Handicap Chart'!$A$8:$B$307, 2)</f>
        <v>82</v>
      </c>
      <c r="V104" s="39"/>
      <c r="W104" s="37">
        <f t="shared" si="597"/>
        <v>82</v>
      </c>
      <c r="X104" s="13"/>
      <c r="Y104" s="37">
        <f t="shared" si="598"/>
        <v>82</v>
      </c>
      <c r="Z104" s="13"/>
      <c r="AA104" s="37">
        <f t="shared" si="599"/>
        <v>82</v>
      </c>
      <c r="AB104" s="15">
        <f t="shared" si="600"/>
        <v>97</v>
      </c>
      <c r="AC104" s="10">
        <f>VLOOKUP(Cumulative!AB104, 'Handicap Chart'!$A$8:$B$307, 2)</f>
        <v>82</v>
      </c>
      <c r="AD104" s="39"/>
      <c r="AE104" s="37">
        <f t="shared" si="601"/>
        <v>82</v>
      </c>
      <c r="AF104" s="16"/>
      <c r="AG104" s="37">
        <f t="shared" si="602"/>
        <v>82</v>
      </c>
      <c r="AH104" s="16"/>
      <c r="AI104" s="37">
        <f t="shared" si="603"/>
        <v>82</v>
      </c>
      <c r="AJ104" s="15">
        <f t="shared" si="609"/>
        <v>97</v>
      </c>
      <c r="AK104" s="10">
        <f>VLOOKUP(Cumulative!AJ104, 'Handicap Chart'!$A$8:$B$307, 2)</f>
        <v>82</v>
      </c>
      <c r="AL104" s="39"/>
      <c r="AM104" s="37">
        <f t="shared" si="606"/>
        <v>82</v>
      </c>
      <c r="AN104" s="13"/>
      <c r="AO104" s="37">
        <f t="shared" si="607"/>
        <v>82</v>
      </c>
      <c r="AP104" s="13"/>
      <c r="AQ104" s="37">
        <f t="shared" si="604"/>
        <v>82</v>
      </c>
      <c r="AR104" s="15">
        <f t="shared" si="610"/>
        <v>97</v>
      </c>
      <c r="AS104" s="10">
        <f>VLOOKUP(Cumulative!AR104, 'Handicap Chart'!$A$8:$B$307, 2)</f>
        <v>82</v>
      </c>
    </row>
    <row r="105" spans="1:45">
      <c r="A105" s="38"/>
      <c r="C105" s="13"/>
      <c r="E105" s="36"/>
      <c r="F105" s="39"/>
      <c r="G105" s="37"/>
      <c r="H105" s="13"/>
      <c r="I105" s="37"/>
      <c r="J105" s="13"/>
      <c r="K105" s="37"/>
      <c r="N105" s="38"/>
      <c r="O105" s="37"/>
      <c r="P105" s="13"/>
      <c r="Q105" s="13"/>
      <c r="R105" s="13"/>
      <c r="S105" s="13"/>
      <c r="V105" s="39"/>
      <c r="W105" s="42"/>
      <c r="X105" s="13"/>
      <c r="Y105" s="13"/>
      <c r="Z105" s="13"/>
      <c r="AA105" s="13"/>
      <c r="AB105" s="15"/>
      <c r="AD105" s="38"/>
      <c r="AE105" s="37"/>
      <c r="AF105" s="13"/>
      <c r="AG105" s="13"/>
      <c r="AH105" s="13"/>
      <c r="AI105" s="13"/>
      <c r="AJ105" s="15"/>
      <c r="AK105" s="13"/>
      <c r="AL105" s="38"/>
      <c r="AM105" s="37"/>
      <c r="AN105" s="13"/>
      <c r="AO105" s="13"/>
      <c r="AP105" s="13"/>
      <c r="AQ105" s="13"/>
      <c r="AR105" s="15"/>
    </row>
    <row r="106" spans="1:45" ht="15.75" thickBot="1">
      <c r="A106" s="53">
        <v>11</v>
      </c>
      <c r="B106" s="34"/>
      <c r="C106" s="30" t="s">
        <v>37</v>
      </c>
      <c r="D106" s="52"/>
      <c r="E106" s="52"/>
      <c r="F106" s="55"/>
      <c r="G106" s="68">
        <f>SUM(G100:G105)</f>
        <v>633</v>
      </c>
      <c r="H106" s="51"/>
      <c r="I106" s="68">
        <f>SUM(I100:I105)</f>
        <v>745</v>
      </c>
      <c r="J106" s="51"/>
      <c r="K106" s="68">
        <f>SUM(K100:K105)</f>
        <v>766</v>
      </c>
      <c r="L106" s="56" t="e">
        <f>(F106+H106+J106)/(COUNT(F106,H106,J106))</f>
        <v>#DIV/0!</v>
      </c>
      <c r="M106" s="51" t="e">
        <f>VLOOKUP(Cumulative!L106, 'Handicap Chart'!A90:B390, 2)</f>
        <v>#DIV/0!</v>
      </c>
      <c r="N106" s="55"/>
      <c r="O106" s="68">
        <f>SUM(O100:O105)</f>
        <v>381</v>
      </c>
      <c r="P106" s="51"/>
      <c r="Q106" s="68">
        <f>SUM(Q100:Q105)</f>
        <v>381</v>
      </c>
      <c r="R106" s="51"/>
      <c r="S106" s="68">
        <f>SUM(S100:S105)</f>
        <v>381</v>
      </c>
      <c r="T106" s="56" t="e">
        <f>(N106+P106+R106)/(COUNT(N106,P106,R106))</f>
        <v>#DIV/0!</v>
      </c>
      <c r="U106" s="51" t="e">
        <f>VLOOKUP(Cumulative!T106, 'Handicap Chart'!I90:J390, 2)</f>
        <v>#DIV/0!</v>
      </c>
      <c r="V106" s="55"/>
      <c r="W106" s="68">
        <f>SUM(W100:W105)</f>
        <v>381</v>
      </c>
      <c r="X106" s="51"/>
      <c r="Y106" s="68">
        <f>SUM(Y100:Y105)</f>
        <v>381</v>
      </c>
      <c r="Z106" s="51"/>
      <c r="AA106" s="68">
        <f>SUM(AA100:AA105)</f>
        <v>381</v>
      </c>
      <c r="AB106" s="56" t="e">
        <f>(V106+X106+Z106)/(COUNT(V106,X106,Z106))</f>
        <v>#DIV/0!</v>
      </c>
      <c r="AC106" s="51" t="e">
        <f>VLOOKUP(Cumulative!AB106, 'Handicap Chart'!Q90:R390, 2)</f>
        <v>#DIV/0!</v>
      </c>
      <c r="AD106" s="55"/>
      <c r="AE106" s="68">
        <f>SUM(AE100:AE105)</f>
        <v>381</v>
      </c>
      <c r="AF106" s="51"/>
      <c r="AG106" s="68">
        <f>SUM(AG100:AG105)</f>
        <v>381</v>
      </c>
      <c r="AH106" s="51"/>
      <c r="AI106" s="68">
        <f>SUM(AI100:AI105)</f>
        <v>381</v>
      </c>
      <c r="AJ106" s="56"/>
      <c r="AK106" s="51"/>
      <c r="AL106" s="55"/>
      <c r="AM106" s="68">
        <f>SUM(AM100:AM105)</f>
        <v>381</v>
      </c>
      <c r="AN106" s="51"/>
      <c r="AO106" s="68">
        <f>SUM(AO100:AO105)</f>
        <v>381</v>
      </c>
      <c r="AP106" s="51"/>
      <c r="AQ106" s="68">
        <f>SUM(AQ100:AQ105)</f>
        <v>381</v>
      </c>
      <c r="AR106" s="56" t="e">
        <f>(AL106+AN106+AP106)/(COUNT(AL106,AN106,AP106))</f>
        <v>#DIV/0!</v>
      </c>
      <c r="AS106" s="51" t="e">
        <f>VLOOKUP(Cumulative!AR106, 'Handicap Chart'!AG90:AH390, 2)</f>
        <v>#DIV/0!</v>
      </c>
    </row>
    <row r="107" spans="1:45">
      <c r="A107" s="70"/>
      <c r="B107" s="71"/>
      <c r="C107" s="71"/>
      <c r="D107" s="69"/>
      <c r="E107" s="69"/>
      <c r="F107" s="70"/>
      <c r="G107" s="74"/>
      <c r="H107" s="71"/>
      <c r="I107" s="74"/>
      <c r="J107" s="71"/>
      <c r="K107" s="74"/>
      <c r="L107" s="72"/>
      <c r="M107" s="71"/>
      <c r="N107" s="70"/>
      <c r="O107" s="74"/>
      <c r="P107" s="71"/>
      <c r="Q107" s="74"/>
      <c r="R107" s="71"/>
      <c r="S107" s="74"/>
      <c r="T107" s="72"/>
      <c r="U107" s="71"/>
      <c r="V107" s="70"/>
      <c r="W107" s="74"/>
      <c r="X107" s="71"/>
      <c r="Y107" s="74"/>
      <c r="Z107" s="71"/>
      <c r="AA107" s="74"/>
      <c r="AB107" s="72"/>
      <c r="AC107" s="71"/>
      <c r="AD107" s="70"/>
      <c r="AE107" s="74"/>
      <c r="AF107" s="71"/>
      <c r="AG107" s="74"/>
      <c r="AH107" s="71"/>
      <c r="AI107" s="74"/>
      <c r="AJ107" s="72"/>
      <c r="AK107" s="71"/>
      <c r="AL107" s="70"/>
      <c r="AM107" s="74"/>
      <c r="AN107" s="71"/>
      <c r="AO107" s="74"/>
      <c r="AP107" s="71"/>
      <c r="AQ107" s="74"/>
      <c r="AR107" s="72"/>
      <c r="AS107" s="71"/>
    </row>
    <row r="108" spans="1:45">
      <c r="A108" s="40">
        <v>12</v>
      </c>
      <c r="B108" s="22"/>
      <c r="C108" s="25"/>
      <c r="D108" s="23" t="e">
        <f t="shared" ref="D108:D112" si="611">(F108+H108+J108+N108+P108+R108+V108+X108+Z108+AD108+AF108+AH108+AL108+AN108+AP108)/COUNT(F108,H108,J108,N108,P108,R108,V108,X108,Z108,AD108,AF108,AH108,AL108,AN108,AP108)</f>
        <v>#DIV/0!</v>
      </c>
      <c r="E108" s="36" t="e">
        <f>VLOOKUP(Cumulative!D108, 'Handicap Chart'!$A$7:$B$307, 2)</f>
        <v>#DIV/0!</v>
      </c>
      <c r="F108" s="40"/>
      <c r="G108" s="37" t="e">
        <f t="shared" ref="G108:G112" si="612">F108+M108</f>
        <v>#DIV/0!</v>
      </c>
      <c r="H108" s="21"/>
      <c r="I108" s="37" t="e">
        <f t="shared" ref="I108:I112" si="613">H108+$M108</f>
        <v>#DIV/0!</v>
      </c>
      <c r="J108" s="21"/>
      <c r="K108" s="37" t="e">
        <f t="shared" ref="K108:K112" si="614">J108+$M108</f>
        <v>#DIV/0!</v>
      </c>
      <c r="L108" s="24" t="e">
        <f t="shared" ref="L108:L112" si="615">(F108+H108+J108)/(COUNT(F108,H108,J108))</f>
        <v>#DIV/0!</v>
      </c>
      <c r="M108" s="10" t="e">
        <f>VLOOKUP(Cumulative!L108, 'Handicap Chart'!$A$8:$B$307, 2)</f>
        <v>#DIV/0!</v>
      </c>
      <c r="N108" s="40"/>
      <c r="O108" s="37" t="e">
        <f>N108+$U108</f>
        <v>#DIV/0!</v>
      </c>
      <c r="P108" s="21"/>
      <c r="Q108" s="37" t="e">
        <f t="shared" ref="Q108:Q112" si="616">P108+$U108</f>
        <v>#DIV/0!</v>
      </c>
      <c r="R108" s="21"/>
      <c r="S108" s="37" t="e">
        <f>R108+$U108</f>
        <v>#DIV/0!</v>
      </c>
      <c r="T108" s="24" t="e">
        <f t="shared" ref="T108:T112" si="617">(R108+P108+N108+J108+H108+F108)/(COUNT(R108,P108,N108,J108,H108,F108))</f>
        <v>#DIV/0!</v>
      </c>
      <c r="U108" s="10" t="e">
        <f>VLOOKUP(Cumulative!T108, 'Handicap Chart'!$A$8:$B$307, 2)</f>
        <v>#DIV/0!</v>
      </c>
      <c r="V108" s="41"/>
      <c r="W108" s="37" t="e">
        <f t="shared" ref="W108:W112" si="618">V108+$AC108</f>
        <v>#DIV/0!</v>
      </c>
      <c r="X108" s="25"/>
      <c r="Y108" s="37" t="e">
        <f t="shared" ref="Y108:Y112" si="619">X108+$AC108</f>
        <v>#DIV/0!</v>
      </c>
      <c r="Z108" s="25"/>
      <c r="AA108" s="37" t="e">
        <f t="shared" ref="AA108:AA112" si="620">Z108+$AC108</f>
        <v>#DIV/0!</v>
      </c>
      <c r="AB108" s="26" t="e">
        <f t="shared" ref="AB108:AB112" si="621">(Z108+X108+V108+R108+P108+N108+J108+H108+F108)/COUNT(Z108,X108,V108,R108,P108,N108,J108,H108,F108)</f>
        <v>#DIV/0!</v>
      </c>
      <c r="AC108" s="10" t="e">
        <f>VLOOKUP(Cumulative!AB108, 'Handicap Chart'!$A$8:$B$307, 2)</f>
        <v>#DIV/0!</v>
      </c>
      <c r="AD108" s="41"/>
      <c r="AE108" s="37" t="e">
        <f t="shared" ref="AE108:AE112" si="622">AD108+$AK108</f>
        <v>#DIV/0!</v>
      </c>
      <c r="AF108" s="25"/>
      <c r="AG108" s="37" t="e">
        <f>AF108+$AK108</f>
        <v>#DIV/0!</v>
      </c>
      <c r="AH108" s="25"/>
      <c r="AI108" s="37" t="e">
        <f>AH108+$AK108</f>
        <v>#DIV/0!</v>
      </c>
      <c r="AJ108" s="26" t="e">
        <f t="shared" ref="AJ108:AJ112" si="623">(AH108+AF108+AD108+Z108+X108+V108+R108+P108+N108+J108+H108+F108)/COUNT(AH108,AF108,AD108,Z108,X108,V108,R108,P108,N108,J108,H108,F108)</f>
        <v>#DIV/0!</v>
      </c>
      <c r="AK108" s="10" t="e">
        <f>VLOOKUP(Cumulative!AJ108, 'Handicap Chart'!$A$8:$B$307, 2)</f>
        <v>#DIV/0!</v>
      </c>
      <c r="AL108" s="40"/>
      <c r="AM108" s="37" t="e">
        <f t="shared" ref="AM108:AM112" si="624">AL108+$AS108</f>
        <v>#DIV/0!</v>
      </c>
      <c r="AN108" s="25"/>
      <c r="AO108" s="37" t="e">
        <f>AN108+$AS108</f>
        <v>#DIV/0!</v>
      </c>
      <c r="AP108" s="25"/>
      <c r="AQ108" s="37" t="e">
        <f>AP108+$AS108</f>
        <v>#DIV/0!</v>
      </c>
      <c r="AR108" s="26" t="e">
        <f t="shared" ref="AR108:AR112" si="625">(AP108+AN108+AL108+AH108+AF108+AD108+Z108+X108+V108+R108+P108+N108+J108+H108+F108)/COUNT(AP108,AN108,AL108,AH108,AF108,AD108,Z108,X108,V108,R108,P108,N108,J108,H108,F108)</f>
        <v>#DIV/0!</v>
      </c>
      <c r="AS108" s="10" t="e">
        <f>VLOOKUP(Cumulative!AR108, 'Handicap Chart'!$A$8:$B$307, 2)</f>
        <v>#DIV/0!</v>
      </c>
    </row>
    <row r="109" spans="1:45">
      <c r="A109" s="38"/>
      <c r="C109" s="13"/>
      <c r="D109" s="11" t="e">
        <f t="shared" si="611"/>
        <v>#DIV/0!</v>
      </c>
      <c r="E109" s="36" t="e">
        <f>VLOOKUP(Cumulative!D109, 'Handicap Chart'!$A$7:$B$307, 2)</f>
        <v>#DIV/0!</v>
      </c>
      <c r="F109" s="39"/>
      <c r="G109" s="37" t="e">
        <f t="shared" si="612"/>
        <v>#DIV/0!</v>
      </c>
      <c r="H109" s="13"/>
      <c r="I109" s="37" t="e">
        <f t="shared" si="613"/>
        <v>#DIV/0!</v>
      </c>
      <c r="J109" s="13"/>
      <c r="K109" s="37" t="e">
        <f t="shared" si="614"/>
        <v>#DIV/0!</v>
      </c>
      <c r="L109" s="12" t="e">
        <f t="shared" si="615"/>
        <v>#DIV/0!</v>
      </c>
      <c r="M109" s="10" t="e">
        <f>VLOOKUP(Cumulative!L109, 'Handicap Chart'!$A$8:$B$307, 2)</f>
        <v>#DIV/0!</v>
      </c>
      <c r="N109" s="38"/>
      <c r="O109" s="37" t="e">
        <f t="shared" ref="O109:O112" si="626">N109+$U109</f>
        <v>#DIV/0!</v>
      </c>
      <c r="P109" s="13"/>
      <c r="Q109" s="37" t="e">
        <f t="shared" si="616"/>
        <v>#DIV/0!</v>
      </c>
      <c r="R109" s="13"/>
      <c r="S109" s="37" t="e">
        <f t="shared" ref="S109:S112" si="627">R109+$U109</f>
        <v>#DIV/0!</v>
      </c>
      <c r="T109" s="12" t="e">
        <f t="shared" si="617"/>
        <v>#DIV/0!</v>
      </c>
      <c r="U109" s="10" t="e">
        <f>VLOOKUP(Cumulative!T109, 'Handicap Chart'!$A$8:$B$307, 2)</f>
        <v>#DIV/0!</v>
      </c>
      <c r="V109" s="39"/>
      <c r="W109" s="37" t="e">
        <f t="shared" si="618"/>
        <v>#DIV/0!</v>
      </c>
      <c r="X109" s="13"/>
      <c r="Y109" s="37" t="e">
        <f t="shared" si="619"/>
        <v>#DIV/0!</v>
      </c>
      <c r="Z109" s="13"/>
      <c r="AA109" s="37" t="e">
        <f t="shared" si="620"/>
        <v>#DIV/0!</v>
      </c>
      <c r="AB109" s="15" t="e">
        <f t="shared" si="621"/>
        <v>#DIV/0!</v>
      </c>
      <c r="AC109" s="10" t="e">
        <f>VLOOKUP(Cumulative!AB109, 'Handicap Chart'!$A$8:$B$307, 2)</f>
        <v>#DIV/0!</v>
      </c>
      <c r="AD109" s="39"/>
      <c r="AE109" s="37" t="e">
        <f t="shared" si="622"/>
        <v>#DIV/0!</v>
      </c>
      <c r="AF109" s="13"/>
      <c r="AG109" s="37" t="e">
        <f t="shared" ref="AG109:AG112" si="628">AF109+$AK109</f>
        <v>#DIV/0!</v>
      </c>
      <c r="AH109" s="13"/>
      <c r="AI109" s="37" t="e">
        <f t="shared" ref="AI109:AI112" si="629">AH109+$AK109</f>
        <v>#DIV/0!</v>
      </c>
      <c r="AJ109" s="15" t="e">
        <f t="shared" si="623"/>
        <v>#DIV/0!</v>
      </c>
      <c r="AK109" s="10" t="e">
        <f>VLOOKUP(Cumulative!AJ109, 'Handicap Chart'!$A$8:$B$307, 2)</f>
        <v>#DIV/0!</v>
      </c>
      <c r="AL109" s="38"/>
      <c r="AM109" s="37" t="e">
        <f t="shared" si="624"/>
        <v>#DIV/0!</v>
      </c>
      <c r="AN109" s="13"/>
      <c r="AO109" s="37" t="e">
        <f t="shared" ref="AO109:AO112" si="630">AN109+$AS109</f>
        <v>#DIV/0!</v>
      </c>
      <c r="AP109" s="13"/>
      <c r="AQ109" s="37" t="e">
        <f t="shared" ref="AQ109:AQ112" si="631">AP109+$AS109</f>
        <v>#DIV/0!</v>
      </c>
      <c r="AR109" s="15" t="e">
        <f t="shared" si="625"/>
        <v>#DIV/0!</v>
      </c>
      <c r="AS109" s="10" t="e">
        <f>VLOOKUP(Cumulative!AR109, 'Handicap Chart'!$A$8:$B$307, 2)</f>
        <v>#DIV/0!</v>
      </c>
    </row>
    <row r="110" spans="1:45">
      <c r="A110" s="38"/>
      <c r="C110" s="13"/>
      <c r="D110" s="11" t="e">
        <f t="shared" si="611"/>
        <v>#DIV/0!</v>
      </c>
      <c r="E110" s="36" t="e">
        <f>VLOOKUP(Cumulative!D110, 'Handicap Chart'!$A$7:$B$307, 2)</f>
        <v>#DIV/0!</v>
      </c>
      <c r="F110" s="39"/>
      <c r="G110" s="37" t="e">
        <f t="shared" si="612"/>
        <v>#DIV/0!</v>
      </c>
      <c r="H110" s="13"/>
      <c r="I110" s="37" t="e">
        <f t="shared" si="613"/>
        <v>#DIV/0!</v>
      </c>
      <c r="J110" s="13"/>
      <c r="K110" s="37" t="e">
        <f t="shared" si="614"/>
        <v>#DIV/0!</v>
      </c>
      <c r="L110" s="12" t="e">
        <f t="shared" si="615"/>
        <v>#DIV/0!</v>
      </c>
      <c r="M110" s="10" t="e">
        <f>VLOOKUP(Cumulative!L110, 'Handicap Chart'!$A$8:$B$307, 2)</f>
        <v>#DIV/0!</v>
      </c>
      <c r="N110" s="38"/>
      <c r="O110" s="37" t="e">
        <f t="shared" si="626"/>
        <v>#DIV/0!</v>
      </c>
      <c r="P110" s="13"/>
      <c r="Q110" s="37" t="e">
        <f t="shared" si="616"/>
        <v>#DIV/0!</v>
      </c>
      <c r="R110" s="13"/>
      <c r="S110" s="37" t="e">
        <f t="shared" si="627"/>
        <v>#DIV/0!</v>
      </c>
      <c r="T110" s="12" t="e">
        <f t="shared" si="617"/>
        <v>#DIV/0!</v>
      </c>
      <c r="U110" s="10" t="e">
        <f>VLOOKUP(Cumulative!T110, 'Handicap Chart'!$A$8:$B$307, 2)</f>
        <v>#DIV/0!</v>
      </c>
      <c r="V110" s="39"/>
      <c r="W110" s="37" t="e">
        <f t="shared" si="618"/>
        <v>#DIV/0!</v>
      </c>
      <c r="X110" s="13"/>
      <c r="Y110" s="37" t="e">
        <f t="shared" si="619"/>
        <v>#DIV/0!</v>
      </c>
      <c r="Z110" s="13"/>
      <c r="AA110" s="37" t="e">
        <f t="shared" si="620"/>
        <v>#DIV/0!</v>
      </c>
      <c r="AB110" s="15" t="e">
        <f t="shared" si="621"/>
        <v>#DIV/0!</v>
      </c>
      <c r="AC110" s="10" t="e">
        <f>VLOOKUP(Cumulative!AB110, 'Handicap Chart'!$A$8:$B$307, 2)</f>
        <v>#DIV/0!</v>
      </c>
      <c r="AD110" s="39"/>
      <c r="AE110" s="37" t="e">
        <f t="shared" si="622"/>
        <v>#DIV/0!</v>
      </c>
      <c r="AF110" s="13"/>
      <c r="AG110" s="37" t="e">
        <f t="shared" si="628"/>
        <v>#DIV/0!</v>
      </c>
      <c r="AH110" s="13"/>
      <c r="AI110" s="37" t="e">
        <f t="shared" si="629"/>
        <v>#DIV/0!</v>
      </c>
      <c r="AJ110" s="15" t="e">
        <f t="shared" si="623"/>
        <v>#DIV/0!</v>
      </c>
      <c r="AK110" s="10" t="e">
        <f>VLOOKUP(Cumulative!AJ110, 'Handicap Chart'!$A$8:$B$307, 2)</f>
        <v>#DIV/0!</v>
      </c>
      <c r="AL110" s="38"/>
      <c r="AM110" s="37" t="e">
        <f t="shared" si="624"/>
        <v>#DIV/0!</v>
      </c>
      <c r="AN110" s="13"/>
      <c r="AO110" s="37" t="e">
        <f t="shared" si="630"/>
        <v>#DIV/0!</v>
      </c>
      <c r="AP110" s="13"/>
      <c r="AQ110" s="37" t="e">
        <f t="shared" si="631"/>
        <v>#DIV/0!</v>
      </c>
      <c r="AR110" s="15" t="e">
        <f t="shared" si="625"/>
        <v>#DIV/0!</v>
      </c>
      <c r="AS110" s="10" t="e">
        <f>VLOOKUP(Cumulative!AR110, 'Handicap Chart'!$A$8:$B$307, 2)</f>
        <v>#DIV/0!</v>
      </c>
    </row>
    <row r="111" spans="1:45">
      <c r="A111" s="38"/>
      <c r="D111" s="11" t="e">
        <f t="shared" si="611"/>
        <v>#DIV/0!</v>
      </c>
      <c r="E111" s="36" t="e">
        <f>VLOOKUP(Cumulative!D111, 'Handicap Chart'!$A$7:$B$307, 2)</f>
        <v>#DIV/0!</v>
      </c>
      <c r="F111" s="39"/>
      <c r="G111" s="37" t="e">
        <f t="shared" si="612"/>
        <v>#DIV/0!</v>
      </c>
      <c r="H111" s="13"/>
      <c r="I111" s="37" t="e">
        <f t="shared" si="613"/>
        <v>#DIV/0!</v>
      </c>
      <c r="J111" s="13"/>
      <c r="K111" s="37" t="e">
        <f t="shared" si="614"/>
        <v>#DIV/0!</v>
      </c>
      <c r="L111" s="12" t="e">
        <f t="shared" si="615"/>
        <v>#DIV/0!</v>
      </c>
      <c r="M111" s="10" t="e">
        <f>VLOOKUP(Cumulative!L111, 'Handicap Chart'!$A$8:$B$307, 2)</f>
        <v>#DIV/0!</v>
      </c>
      <c r="N111" s="38"/>
      <c r="O111" s="37" t="e">
        <f t="shared" si="626"/>
        <v>#DIV/0!</v>
      </c>
      <c r="P111" s="13"/>
      <c r="Q111" s="37" t="e">
        <f t="shared" si="616"/>
        <v>#DIV/0!</v>
      </c>
      <c r="R111" s="13"/>
      <c r="S111" s="37" t="e">
        <f t="shared" si="627"/>
        <v>#DIV/0!</v>
      </c>
      <c r="T111" s="12" t="e">
        <f t="shared" si="617"/>
        <v>#DIV/0!</v>
      </c>
      <c r="U111" s="10" t="e">
        <f>VLOOKUP(Cumulative!T111, 'Handicap Chart'!$A$8:$B$307, 2)</f>
        <v>#DIV/0!</v>
      </c>
      <c r="V111" s="39"/>
      <c r="W111" s="37" t="e">
        <f t="shared" si="618"/>
        <v>#DIV/0!</v>
      </c>
      <c r="X111" s="13"/>
      <c r="Y111" s="37" t="e">
        <f t="shared" si="619"/>
        <v>#DIV/0!</v>
      </c>
      <c r="Z111" s="13"/>
      <c r="AA111" s="37" t="e">
        <f t="shared" si="620"/>
        <v>#DIV/0!</v>
      </c>
      <c r="AB111" s="15" t="e">
        <f t="shared" si="621"/>
        <v>#DIV/0!</v>
      </c>
      <c r="AC111" s="10" t="e">
        <f>VLOOKUP(Cumulative!AB111, 'Handicap Chart'!$A$8:$B$307, 2)</f>
        <v>#DIV/0!</v>
      </c>
      <c r="AD111" s="39"/>
      <c r="AE111" s="37" t="e">
        <f t="shared" si="622"/>
        <v>#DIV/0!</v>
      </c>
      <c r="AF111" s="13"/>
      <c r="AG111" s="37" t="e">
        <f t="shared" si="628"/>
        <v>#DIV/0!</v>
      </c>
      <c r="AH111" s="13"/>
      <c r="AI111" s="37" t="e">
        <f t="shared" si="629"/>
        <v>#DIV/0!</v>
      </c>
      <c r="AJ111" s="15" t="e">
        <f t="shared" si="623"/>
        <v>#DIV/0!</v>
      </c>
      <c r="AK111" s="10" t="e">
        <f>VLOOKUP(Cumulative!AJ111, 'Handicap Chart'!$A$8:$B$307, 2)</f>
        <v>#DIV/0!</v>
      </c>
      <c r="AL111" s="38"/>
      <c r="AM111" s="37" t="e">
        <f t="shared" si="624"/>
        <v>#DIV/0!</v>
      </c>
      <c r="AN111" s="13"/>
      <c r="AO111" s="37" t="e">
        <f t="shared" si="630"/>
        <v>#DIV/0!</v>
      </c>
      <c r="AP111" s="13"/>
      <c r="AQ111" s="37" t="e">
        <f t="shared" si="631"/>
        <v>#DIV/0!</v>
      </c>
      <c r="AR111" s="15" t="e">
        <f t="shared" si="625"/>
        <v>#DIV/0!</v>
      </c>
      <c r="AS111" s="10" t="e">
        <f>VLOOKUP(Cumulative!AR111, 'Handicap Chart'!$A$8:$B$307, 2)</f>
        <v>#DIV/0!</v>
      </c>
    </row>
    <row r="112" spans="1:45">
      <c r="A112" s="38"/>
      <c r="C112" s="13"/>
      <c r="D112" s="11" t="e">
        <f t="shared" si="611"/>
        <v>#DIV/0!</v>
      </c>
      <c r="E112" s="36" t="e">
        <f>VLOOKUP(Cumulative!D112, 'Handicap Chart'!$A$7:$B$307, 2)</f>
        <v>#DIV/0!</v>
      </c>
      <c r="F112" s="39"/>
      <c r="G112" s="37" t="e">
        <f t="shared" si="612"/>
        <v>#DIV/0!</v>
      </c>
      <c r="H112" s="13"/>
      <c r="I112" s="37" t="e">
        <f t="shared" si="613"/>
        <v>#DIV/0!</v>
      </c>
      <c r="J112" s="13"/>
      <c r="K112" s="37" t="e">
        <f t="shared" si="614"/>
        <v>#DIV/0!</v>
      </c>
      <c r="L112" s="12" t="e">
        <f t="shared" si="615"/>
        <v>#DIV/0!</v>
      </c>
      <c r="M112" s="10" t="e">
        <f>VLOOKUP(Cumulative!L112, 'Handicap Chart'!$A$8:$B$307, 2)</f>
        <v>#DIV/0!</v>
      </c>
      <c r="N112" s="38"/>
      <c r="O112" s="37" t="e">
        <f t="shared" si="626"/>
        <v>#DIV/0!</v>
      </c>
      <c r="P112" s="13"/>
      <c r="Q112" s="37" t="e">
        <f t="shared" si="616"/>
        <v>#DIV/0!</v>
      </c>
      <c r="R112" s="13"/>
      <c r="S112" s="37" t="e">
        <f t="shared" si="627"/>
        <v>#DIV/0!</v>
      </c>
      <c r="T112" s="12" t="e">
        <f t="shared" si="617"/>
        <v>#DIV/0!</v>
      </c>
      <c r="U112" s="10" t="e">
        <f>VLOOKUP(Cumulative!T112, 'Handicap Chart'!$A$8:$B$307, 2)</f>
        <v>#DIV/0!</v>
      </c>
      <c r="V112" s="39"/>
      <c r="W112" s="37" t="e">
        <f t="shared" si="618"/>
        <v>#DIV/0!</v>
      </c>
      <c r="X112" s="13"/>
      <c r="Y112" s="37" t="e">
        <f t="shared" si="619"/>
        <v>#DIV/0!</v>
      </c>
      <c r="Z112" s="13"/>
      <c r="AA112" s="37" t="e">
        <f t="shared" si="620"/>
        <v>#DIV/0!</v>
      </c>
      <c r="AB112" s="15" t="e">
        <f t="shared" si="621"/>
        <v>#DIV/0!</v>
      </c>
      <c r="AC112" s="10" t="e">
        <f>VLOOKUP(Cumulative!AB112, 'Handicap Chart'!$A$8:$B$307, 2)</f>
        <v>#DIV/0!</v>
      </c>
      <c r="AD112" s="39"/>
      <c r="AE112" s="37" t="e">
        <f t="shared" si="622"/>
        <v>#DIV/0!</v>
      </c>
      <c r="AF112" s="13"/>
      <c r="AG112" s="37" t="e">
        <f t="shared" si="628"/>
        <v>#DIV/0!</v>
      </c>
      <c r="AH112" s="13"/>
      <c r="AI112" s="37" t="e">
        <f t="shared" si="629"/>
        <v>#DIV/0!</v>
      </c>
      <c r="AJ112" s="15" t="e">
        <f t="shared" si="623"/>
        <v>#DIV/0!</v>
      </c>
      <c r="AK112" s="10" t="e">
        <f>VLOOKUP(Cumulative!AJ112, 'Handicap Chart'!$A$8:$B$307, 2)</f>
        <v>#DIV/0!</v>
      </c>
      <c r="AL112" s="38"/>
      <c r="AM112" s="37" t="e">
        <f t="shared" si="624"/>
        <v>#DIV/0!</v>
      </c>
      <c r="AN112" s="13"/>
      <c r="AO112" s="37" t="e">
        <f t="shared" si="630"/>
        <v>#DIV/0!</v>
      </c>
      <c r="AP112" s="13"/>
      <c r="AQ112" s="37" t="e">
        <f t="shared" si="631"/>
        <v>#DIV/0!</v>
      </c>
      <c r="AR112" s="15" t="e">
        <f t="shared" si="625"/>
        <v>#DIV/0!</v>
      </c>
      <c r="AS112" s="10" t="e">
        <f>VLOOKUP(Cumulative!AR112, 'Handicap Chart'!$A$8:$B$307, 2)</f>
        <v>#DIV/0!</v>
      </c>
    </row>
    <row r="113" spans="1:53">
      <c r="A113" s="38"/>
      <c r="C113" s="13"/>
      <c r="D113" s="11" t="e">
        <f t="shared" ref="D113" si="632">(F113+H113+J113+N113+P113+R113+V113+X113+Z113+AD113+AF113+AH113+AL113+AN113+AP113)/COUNT(F113,H113,J113,N113,P113,R113,V113,X113,Z113,AD113,AF113,AH113,AL113,AN113,AP113)</f>
        <v>#DIV/0!</v>
      </c>
      <c r="E113" s="36" t="e">
        <f>VLOOKUP(Cumulative!D113, 'Handicap Chart'!$A$7:$B$307, 2)</f>
        <v>#DIV/0!</v>
      </c>
      <c r="F113" s="39"/>
      <c r="G113" s="37" t="e">
        <f t="shared" ref="G113" si="633">F113+M113</f>
        <v>#DIV/0!</v>
      </c>
      <c r="H113" s="13"/>
      <c r="I113" s="37" t="e">
        <f t="shared" ref="I113" si="634">H113+$M113</f>
        <v>#DIV/0!</v>
      </c>
      <c r="J113" s="13"/>
      <c r="K113" s="37" t="e">
        <f t="shared" ref="K113" si="635">J113+$M113</f>
        <v>#DIV/0!</v>
      </c>
      <c r="L113" s="12" t="e">
        <f t="shared" ref="L113" si="636">(F113+H113+J113)/(COUNT(F113,H113,J113))</f>
        <v>#DIV/0!</v>
      </c>
      <c r="M113" s="10" t="e">
        <f>VLOOKUP(Cumulative!L113, 'Handicap Chart'!$A$8:$B$307, 2)</f>
        <v>#DIV/0!</v>
      </c>
      <c r="N113" s="38"/>
      <c r="O113" s="37"/>
      <c r="P113" s="13"/>
      <c r="Q113" s="13"/>
      <c r="R113" s="13"/>
      <c r="S113" s="13"/>
      <c r="V113" s="39"/>
      <c r="W113" s="42"/>
      <c r="X113" s="13"/>
      <c r="Y113" s="13"/>
      <c r="Z113" s="13"/>
      <c r="AA113" s="13"/>
      <c r="AB113" s="15"/>
      <c r="AD113" s="38"/>
      <c r="AE113" s="37"/>
      <c r="AJ113" s="15"/>
      <c r="AK113" s="13"/>
      <c r="AL113" s="38"/>
      <c r="AM113" s="37"/>
      <c r="AN113" s="13"/>
      <c r="AO113" s="13"/>
      <c r="AP113" s="13"/>
      <c r="AQ113" s="13"/>
      <c r="AR113" s="15"/>
    </row>
    <row r="114" spans="1:53" ht="15.75" thickBot="1">
      <c r="A114" s="53">
        <v>12</v>
      </c>
      <c r="B114" s="22"/>
      <c r="C114" s="30" t="s">
        <v>37</v>
      </c>
      <c r="D114" s="52"/>
      <c r="E114" s="52"/>
      <c r="F114" s="55"/>
      <c r="G114" s="68" t="e">
        <f>SUM(G108:G113)</f>
        <v>#DIV/0!</v>
      </c>
      <c r="H114" s="51"/>
      <c r="I114" s="68" t="e">
        <f>SUM(I108:I113)</f>
        <v>#DIV/0!</v>
      </c>
      <c r="J114" s="51"/>
      <c r="K114" s="68" t="e">
        <f>SUM(K108:K113)</f>
        <v>#DIV/0!</v>
      </c>
      <c r="L114" s="56"/>
      <c r="M114" s="51"/>
      <c r="N114" s="55"/>
      <c r="O114" s="68" t="e">
        <f>SUM(O108:O113)</f>
        <v>#DIV/0!</v>
      </c>
      <c r="P114" s="51"/>
      <c r="Q114" s="68" t="e">
        <f>SUM(Q108:Q113)</f>
        <v>#DIV/0!</v>
      </c>
      <c r="R114" s="51"/>
      <c r="S114" s="68" t="e">
        <f>SUM(S108:S113)</f>
        <v>#DIV/0!</v>
      </c>
      <c r="T114" s="56" t="e">
        <f>(N114+P114+R114)/(COUNT(N114,P114,R114))</f>
        <v>#DIV/0!</v>
      </c>
      <c r="U114" s="51" t="e">
        <f>VLOOKUP(Cumulative!T114, 'Handicap Chart'!I96:J396, 2)</f>
        <v>#DIV/0!</v>
      </c>
      <c r="V114" s="55"/>
      <c r="W114" s="68" t="e">
        <f>SUM(W108:W113)</f>
        <v>#DIV/0!</v>
      </c>
      <c r="X114" s="51"/>
      <c r="Y114" s="68" t="e">
        <f>SUM(Y108:Y113)</f>
        <v>#DIV/0!</v>
      </c>
      <c r="Z114" s="51"/>
      <c r="AA114" s="68" t="e">
        <f>SUM(AA108:AA113)</f>
        <v>#DIV/0!</v>
      </c>
      <c r="AB114" s="56" t="e">
        <f>(V114+X114+Z114)/(COUNT(V114,X114,Z114))</f>
        <v>#DIV/0!</v>
      </c>
      <c r="AC114" s="51" t="e">
        <f>VLOOKUP(Cumulative!AB114, 'Handicap Chart'!Q96:R396, 2)</f>
        <v>#DIV/0!</v>
      </c>
      <c r="AD114" s="55"/>
      <c r="AE114" s="68" t="e">
        <f>SUM(AE108:AE113)</f>
        <v>#DIV/0!</v>
      </c>
      <c r="AF114" s="51"/>
      <c r="AG114" s="68" t="e">
        <f>SUM(AG108:AG113)</f>
        <v>#DIV/0!</v>
      </c>
      <c r="AH114" s="51"/>
      <c r="AI114" s="68" t="e">
        <f>SUM(AI108:AI113)</f>
        <v>#DIV/0!</v>
      </c>
      <c r="AJ114" s="56"/>
      <c r="AK114" s="51"/>
      <c r="AL114" s="55"/>
      <c r="AM114" s="68" t="e">
        <f>SUM(AM108:AM113)</f>
        <v>#DIV/0!</v>
      </c>
      <c r="AN114" s="51"/>
      <c r="AO114" s="68" t="e">
        <f>SUM(AO108:AO113)</f>
        <v>#DIV/0!</v>
      </c>
      <c r="AP114" s="51"/>
      <c r="AQ114" s="68" t="e">
        <f>SUM(AQ108:AQ113)</f>
        <v>#DIV/0!</v>
      </c>
      <c r="AR114" s="56" t="e">
        <f>(AL114+AN114+AP114)/(COUNT(AL114,AN114,AP114))</f>
        <v>#DIV/0!</v>
      </c>
      <c r="AS114" s="51" t="e">
        <f>VLOOKUP(Cumulative!AR114, 'Handicap Chart'!AG96:AH396, 2)</f>
        <v>#DIV/0!</v>
      </c>
    </row>
    <row r="115" spans="1:53" s="71" customFormat="1">
      <c r="A115" s="70"/>
      <c r="D115" s="69"/>
      <c r="E115" s="69"/>
      <c r="F115" s="70"/>
      <c r="G115" s="73"/>
      <c r="I115" s="74"/>
      <c r="K115" s="74"/>
      <c r="L115" s="72"/>
      <c r="N115" s="70"/>
      <c r="O115" s="74"/>
      <c r="Q115" s="74"/>
      <c r="S115" s="74"/>
      <c r="T115" s="72"/>
      <c r="V115" s="70"/>
      <c r="W115" s="74"/>
      <c r="Y115" s="74"/>
      <c r="AA115" s="74"/>
      <c r="AB115" s="72"/>
      <c r="AD115" s="70"/>
      <c r="AE115" s="74"/>
      <c r="AG115" s="74"/>
      <c r="AI115" s="74"/>
      <c r="AJ115" s="72"/>
      <c r="AL115" s="70"/>
      <c r="AM115" s="74"/>
      <c r="AO115" s="74"/>
      <c r="AQ115" s="74"/>
      <c r="AR115" s="72"/>
      <c r="AT115" s="75"/>
      <c r="AU115" s="76"/>
      <c r="AV115" s="77"/>
      <c r="AW115" s="78"/>
      <c r="AX115" s="76"/>
      <c r="AY115" s="77"/>
      <c r="AZ115" s="78"/>
      <c r="BA115" s="76"/>
    </row>
    <row r="116" spans="1:53" s="21" customFormat="1">
      <c r="A116" s="40">
        <v>13</v>
      </c>
      <c r="B116" s="22"/>
      <c r="D116" s="23" t="e">
        <f>(F116+H116+J116+N116+P116+R116+V116+X116+Z116+AD116+AF116+AH116+AL116+AN116+AP116)/COUNT(F116,H116,J116,N116,P116,R116,V116,X116,Z116,AD116,AF116,AH116,AL116,AN116,AP116)</f>
        <v>#DIV/0!</v>
      </c>
      <c r="E116" s="36" t="e">
        <f>VLOOKUP(Cumulative!D116, 'Handicap Chart'!$A$7:$B$307, 2)</f>
        <v>#DIV/0!</v>
      </c>
      <c r="F116" s="40"/>
      <c r="G116" s="8" t="e">
        <f>F116+$M116</f>
        <v>#DIV/0!</v>
      </c>
      <c r="I116" s="37" t="e">
        <f t="shared" ref="I116:I120" si="637">H116+$M116</f>
        <v>#DIV/0!</v>
      </c>
      <c r="K116" s="37" t="e">
        <f>J116+$M116</f>
        <v>#DIV/0!</v>
      </c>
      <c r="L116" s="24" t="e">
        <f t="shared" ref="L116:L120" si="638">(F116+H116+J116)/(COUNT(F116,H116,J116))</f>
        <v>#DIV/0!</v>
      </c>
      <c r="M116" s="10" t="e">
        <f>VLOOKUP(Cumulative!L116, 'Handicap Chart'!$A$8:$B$307, 2)</f>
        <v>#DIV/0!</v>
      </c>
      <c r="N116" s="40"/>
      <c r="O116" s="37" t="e">
        <f t="shared" ref="O116:O120" si="639">N116+$U116</f>
        <v>#DIV/0!</v>
      </c>
      <c r="Q116" s="37" t="e">
        <f>P116+$U116</f>
        <v>#DIV/0!</v>
      </c>
      <c r="S116" s="37" t="e">
        <f>R116+$U116</f>
        <v>#DIV/0!</v>
      </c>
      <c r="T116" s="24" t="e">
        <f>(R116+P116+N116+J116+H116+F116)/(COUNT(R116,P116,N116,J116,H116,F116))</f>
        <v>#DIV/0!</v>
      </c>
      <c r="U116" s="10" t="e">
        <f>VLOOKUP(Cumulative!T116, 'Handicap Chart'!$A$8:$B$307, 2)</f>
        <v>#DIV/0!</v>
      </c>
      <c r="V116" s="41"/>
      <c r="W116" s="37" t="e">
        <f>V116+$AC116</f>
        <v>#DIV/0!</v>
      </c>
      <c r="X116" s="25"/>
      <c r="Y116" s="37" t="e">
        <f>X116+$AC116</f>
        <v>#DIV/0!</v>
      </c>
      <c r="Z116" s="25"/>
      <c r="AA116" s="37" t="e">
        <f>Z116+$AC116</f>
        <v>#DIV/0!</v>
      </c>
      <c r="AB116" s="26" t="e">
        <f>(Z116+X116+V116+R116+P116+N116+J116+H116+F116)/COUNT(Z116,X116,V116,R116,P116,N116,J116,H116,F116)</f>
        <v>#DIV/0!</v>
      </c>
      <c r="AC116" s="10" t="e">
        <f>VLOOKUP(Cumulative!AB116, 'Handicap Chart'!$A$8:$B$307, 2)</f>
        <v>#DIV/0!</v>
      </c>
      <c r="AD116" s="41"/>
      <c r="AE116" s="37" t="e">
        <f>AD116+$AK116</f>
        <v>#DIV/0!</v>
      </c>
      <c r="AF116" s="25"/>
      <c r="AG116" s="37" t="e">
        <f>AF116+$AK116</f>
        <v>#DIV/0!</v>
      </c>
      <c r="AH116" s="25"/>
      <c r="AI116" s="37" t="e">
        <f>AH116+$AK116</f>
        <v>#DIV/0!</v>
      </c>
      <c r="AJ116" s="26" t="e">
        <f>(AH116+AF116+AD116+Z116+X116+V116+R116+P116+N116+J116+H116+F116)/COUNT(AH116,AF116,AD116,Z116,X116,V116,R116,P116,N116,J116,H116,F116)</f>
        <v>#DIV/0!</v>
      </c>
      <c r="AK116" s="10" t="e">
        <f>VLOOKUP(Cumulative!AJ116, 'Handicap Chart'!$A$8:$B$307, 2)</f>
        <v>#DIV/0!</v>
      </c>
      <c r="AL116" s="40"/>
      <c r="AM116" s="37" t="e">
        <f>AL116+$AS116</f>
        <v>#DIV/0!</v>
      </c>
      <c r="AO116" s="37" t="e">
        <f t="shared" ref="AO116:AO120" si="640">AN116+$AS116</f>
        <v>#DIV/0!</v>
      </c>
      <c r="AQ116" s="37" t="e">
        <f t="shared" ref="AQ116:AQ120" si="641">AP116+$AS116</f>
        <v>#DIV/0!</v>
      </c>
      <c r="AR116" s="26" t="e">
        <f>(AP116+AN116+AL116+AH116+AF116+AD116+Z116+X116+V116+R116+P116+N116+J116+H116+F116)/COUNT(AP116,AN116,AL116,AH116,AF116,AD116,Z116,X116,V116,R116,P116,N116,J116,H116,F116)</f>
        <v>#DIV/0!</v>
      </c>
      <c r="AS116" s="10" t="e">
        <f>VLOOKUP(Cumulative!AR116, 'Handicap Chart'!$A$8:$B$307, 2)</f>
        <v>#DIV/0!</v>
      </c>
      <c r="AT116" s="46"/>
      <c r="AU116" s="28"/>
      <c r="AV116" s="29"/>
      <c r="AW116" s="27"/>
      <c r="AX116" s="28"/>
      <c r="AY116" s="29"/>
      <c r="AZ116" s="27"/>
      <c r="BA116" s="28"/>
    </row>
    <row r="117" spans="1:53" s="21" customFormat="1">
      <c r="A117" s="40"/>
      <c r="C117" s="79"/>
      <c r="D117" s="23" t="e">
        <f t="shared" ref="D117:D120" si="642">(F117+H117+J117+N117+P117+R117+V117+X117+Z117+AD117+AF117+AH117+AL117+AN117+AP117)/COUNT(F117,H117,J117,N117,P117,R117,V117,X117,Z117,AD117,AF117,AH117,AL117,AN117,AP117)</f>
        <v>#DIV/0!</v>
      </c>
      <c r="E117" s="36" t="e">
        <f>VLOOKUP(Cumulative!D117, 'Handicap Chart'!$A$7:$B$307, 2)</f>
        <v>#DIV/0!</v>
      </c>
      <c r="F117" s="40"/>
      <c r="G117" s="37" t="e">
        <f t="shared" ref="G117:G120" si="643">F117+$M117</f>
        <v>#DIV/0!</v>
      </c>
      <c r="I117" s="37" t="e">
        <f t="shared" si="637"/>
        <v>#DIV/0!</v>
      </c>
      <c r="K117" s="37" t="e">
        <f t="shared" ref="K117:K120" si="644">J117+$M117</f>
        <v>#DIV/0!</v>
      </c>
      <c r="L117" s="12" t="e">
        <f t="shared" si="638"/>
        <v>#DIV/0!</v>
      </c>
      <c r="M117" s="10" t="e">
        <f>VLOOKUP(Cumulative!L117, 'Handicap Chart'!$A$8:$B$307, 2)</f>
        <v>#DIV/0!</v>
      </c>
      <c r="N117" s="40"/>
      <c r="O117" s="37" t="e">
        <f t="shared" si="639"/>
        <v>#DIV/0!</v>
      </c>
      <c r="Q117" s="37" t="e">
        <f t="shared" ref="Q117:Q120" si="645">P117+$U117</f>
        <v>#DIV/0!</v>
      </c>
      <c r="S117" s="37" t="e">
        <f t="shared" ref="S117:S120" si="646">R117+$U117</f>
        <v>#DIV/0!</v>
      </c>
      <c r="T117" s="24" t="e">
        <f t="shared" ref="T117:T120" si="647">(R117+P117+N117+J117+H117+F117)/(COUNT(R117,P117,N117,J117,H117,F117))</f>
        <v>#DIV/0!</v>
      </c>
      <c r="U117" s="10" t="e">
        <f>VLOOKUP(Cumulative!T117, 'Handicap Chart'!$A$8:$B$307, 2)</f>
        <v>#DIV/0!</v>
      </c>
      <c r="V117" s="41"/>
      <c r="W117" s="37" t="e">
        <f t="shared" ref="W117:W120" si="648">V117+$AC117</f>
        <v>#DIV/0!</v>
      </c>
      <c r="X117" s="25"/>
      <c r="Y117" s="37" t="e">
        <f t="shared" ref="Y117:Y120" si="649">X117+$AC117</f>
        <v>#DIV/0!</v>
      </c>
      <c r="Z117" s="25"/>
      <c r="AA117" s="37" t="e">
        <f t="shared" ref="AA117:AA120" si="650">Z117+$AC117</f>
        <v>#DIV/0!</v>
      </c>
      <c r="AB117" s="26" t="e">
        <f t="shared" ref="AB117:AB120" si="651">(Z117+X117+V117+R117+P117+N117+J117+H117+F117)/COUNT(Z117,X117,V117,R117,P117,N117,J117,H117,F117)</f>
        <v>#DIV/0!</v>
      </c>
      <c r="AC117" s="10" t="e">
        <f>VLOOKUP(Cumulative!AB117, 'Handicap Chart'!$A$8:$B$307, 2)</f>
        <v>#DIV/0!</v>
      </c>
      <c r="AD117" s="41"/>
      <c r="AE117" s="37" t="e">
        <f t="shared" ref="AE117:AE120" si="652">AD117+$AK117</f>
        <v>#DIV/0!</v>
      </c>
      <c r="AF117" s="25"/>
      <c r="AG117" s="37" t="e">
        <f t="shared" ref="AG117:AG120" si="653">AF117+$AK117</f>
        <v>#DIV/0!</v>
      </c>
      <c r="AH117" s="25"/>
      <c r="AI117" s="37" t="e">
        <f t="shared" ref="AI117:AI120" si="654">AH117+$AK117</f>
        <v>#DIV/0!</v>
      </c>
      <c r="AJ117" s="26" t="e">
        <f t="shared" ref="AJ117:AJ120" si="655">(AH117+AF117+AD117+Z117+X117+V117+R117+P117+N117+J117+H117+F117)/COUNT(AH117,AF117,AD117,Z117,X117,V117,R117,P117,N117,J117,H117,F117)</f>
        <v>#DIV/0!</v>
      </c>
      <c r="AK117" s="10" t="e">
        <f>VLOOKUP(Cumulative!AJ117, 'Handicap Chart'!$A$8:$B$307, 2)</f>
        <v>#DIV/0!</v>
      </c>
      <c r="AL117" s="40"/>
      <c r="AM117" s="37" t="e">
        <f t="shared" ref="AM117:AM120" si="656">AL117+$AS117</f>
        <v>#DIV/0!</v>
      </c>
      <c r="AO117" s="37" t="e">
        <f t="shared" si="640"/>
        <v>#DIV/0!</v>
      </c>
      <c r="AQ117" s="37" t="e">
        <f t="shared" si="641"/>
        <v>#DIV/0!</v>
      </c>
      <c r="AR117" s="26" t="e">
        <f t="shared" ref="AR117:AR120" si="657">(AP117+AN117+AL117+AH117+AF117+AD117+Z117+X117+V117+R117+P117+N117+J117+H117+F117)/COUNT(AP117,AN117,AL117,AH117,AF117,AD117,Z117,X117,V117,R117,P117,N117,J117,H117,F117)</f>
        <v>#DIV/0!</v>
      </c>
      <c r="AS117" s="10" t="e">
        <f>VLOOKUP(Cumulative!AR117, 'Handicap Chart'!$A$8:$B$307, 2)</f>
        <v>#DIV/0!</v>
      </c>
      <c r="AT117" s="46"/>
      <c r="AU117" s="28"/>
      <c r="AV117" s="29"/>
      <c r="AW117" s="27"/>
      <c r="AX117" s="28"/>
      <c r="AY117" s="29"/>
      <c r="AZ117" s="27"/>
      <c r="BA117" s="28"/>
    </row>
    <row r="118" spans="1:53" s="21" customFormat="1">
      <c r="A118" s="40"/>
      <c r="C118" s="79"/>
      <c r="D118" s="23" t="e">
        <f t="shared" si="642"/>
        <v>#DIV/0!</v>
      </c>
      <c r="E118" s="36" t="e">
        <f>VLOOKUP(Cumulative!D118, 'Handicap Chart'!$A$7:$B$307, 2)</f>
        <v>#DIV/0!</v>
      </c>
      <c r="F118" s="40"/>
      <c r="G118" s="37" t="e">
        <f t="shared" si="643"/>
        <v>#DIV/0!</v>
      </c>
      <c r="I118" s="37" t="e">
        <f t="shared" si="637"/>
        <v>#DIV/0!</v>
      </c>
      <c r="K118" s="37" t="e">
        <f t="shared" si="644"/>
        <v>#DIV/0!</v>
      </c>
      <c r="L118" s="12" t="e">
        <f t="shared" si="638"/>
        <v>#DIV/0!</v>
      </c>
      <c r="M118" s="10" t="e">
        <f>VLOOKUP(Cumulative!L118, 'Handicap Chart'!$A$8:$B$307, 2)</f>
        <v>#DIV/0!</v>
      </c>
      <c r="N118" s="40"/>
      <c r="O118" s="37" t="e">
        <f t="shared" si="639"/>
        <v>#DIV/0!</v>
      </c>
      <c r="Q118" s="37" t="e">
        <f t="shared" si="645"/>
        <v>#DIV/0!</v>
      </c>
      <c r="S118" s="37" t="e">
        <f t="shared" si="646"/>
        <v>#DIV/0!</v>
      </c>
      <c r="T118" s="24" t="e">
        <f t="shared" si="647"/>
        <v>#DIV/0!</v>
      </c>
      <c r="U118" s="10" t="e">
        <f>VLOOKUP(Cumulative!T118, 'Handicap Chart'!$A$8:$B$307, 2)</f>
        <v>#DIV/0!</v>
      </c>
      <c r="V118" s="41"/>
      <c r="W118" s="37" t="e">
        <f t="shared" si="648"/>
        <v>#DIV/0!</v>
      </c>
      <c r="X118" s="25"/>
      <c r="Y118" s="37" t="e">
        <f t="shared" si="649"/>
        <v>#DIV/0!</v>
      </c>
      <c r="Z118" s="25"/>
      <c r="AA118" s="37" t="e">
        <f t="shared" si="650"/>
        <v>#DIV/0!</v>
      </c>
      <c r="AB118" s="26" t="e">
        <f t="shared" si="651"/>
        <v>#DIV/0!</v>
      </c>
      <c r="AC118" s="10" t="e">
        <f>VLOOKUP(Cumulative!AB118, 'Handicap Chart'!$A$8:$B$307, 2)</f>
        <v>#DIV/0!</v>
      </c>
      <c r="AD118" s="41"/>
      <c r="AE118" s="37" t="e">
        <f t="shared" si="652"/>
        <v>#DIV/0!</v>
      </c>
      <c r="AF118" s="25"/>
      <c r="AG118" s="37" t="e">
        <f t="shared" si="653"/>
        <v>#DIV/0!</v>
      </c>
      <c r="AH118" s="25"/>
      <c r="AI118" s="37" t="e">
        <f t="shared" si="654"/>
        <v>#DIV/0!</v>
      </c>
      <c r="AJ118" s="26" t="e">
        <f t="shared" si="655"/>
        <v>#DIV/0!</v>
      </c>
      <c r="AK118" s="10" t="e">
        <f>VLOOKUP(Cumulative!AJ118, 'Handicap Chart'!$A$8:$B$307, 2)</f>
        <v>#DIV/0!</v>
      </c>
      <c r="AL118" s="40"/>
      <c r="AM118" s="37" t="e">
        <f t="shared" si="656"/>
        <v>#DIV/0!</v>
      </c>
      <c r="AO118" s="37" t="e">
        <f t="shared" si="640"/>
        <v>#DIV/0!</v>
      </c>
      <c r="AQ118" s="37" t="e">
        <f t="shared" si="641"/>
        <v>#DIV/0!</v>
      </c>
      <c r="AR118" s="26" t="e">
        <f t="shared" si="657"/>
        <v>#DIV/0!</v>
      </c>
      <c r="AS118" s="10" t="e">
        <f>VLOOKUP(Cumulative!AR118, 'Handicap Chart'!$A$8:$B$307, 2)</f>
        <v>#DIV/0!</v>
      </c>
      <c r="AT118" s="46"/>
      <c r="AU118" s="28"/>
      <c r="AV118" s="29"/>
      <c r="AW118" s="27"/>
      <c r="AX118" s="28"/>
      <c r="AY118" s="29"/>
      <c r="AZ118" s="27"/>
      <c r="BA118" s="28"/>
    </row>
    <row r="119" spans="1:53" s="21" customFormat="1">
      <c r="A119" s="40"/>
      <c r="C119" s="79"/>
      <c r="D119" s="23" t="e">
        <f t="shared" si="642"/>
        <v>#DIV/0!</v>
      </c>
      <c r="E119" s="36" t="e">
        <f>VLOOKUP(Cumulative!D119, 'Handicap Chart'!$A$7:$B$307, 2)</f>
        <v>#DIV/0!</v>
      </c>
      <c r="F119" s="40"/>
      <c r="G119" s="37" t="e">
        <f t="shared" si="643"/>
        <v>#DIV/0!</v>
      </c>
      <c r="I119" s="37" t="e">
        <f t="shared" si="637"/>
        <v>#DIV/0!</v>
      </c>
      <c r="K119" s="37" t="e">
        <f t="shared" si="644"/>
        <v>#DIV/0!</v>
      </c>
      <c r="L119" s="12" t="e">
        <f t="shared" si="638"/>
        <v>#DIV/0!</v>
      </c>
      <c r="M119" s="10" t="e">
        <f>VLOOKUP(Cumulative!L119, 'Handicap Chart'!$A$8:$B$307, 2)</f>
        <v>#DIV/0!</v>
      </c>
      <c r="N119" s="40"/>
      <c r="O119" s="37" t="e">
        <f t="shared" si="639"/>
        <v>#DIV/0!</v>
      </c>
      <c r="Q119" s="37" t="e">
        <f t="shared" si="645"/>
        <v>#DIV/0!</v>
      </c>
      <c r="S119" s="37" t="e">
        <f t="shared" si="646"/>
        <v>#DIV/0!</v>
      </c>
      <c r="T119" s="24" t="e">
        <f t="shared" si="647"/>
        <v>#DIV/0!</v>
      </c>
      <c r="U119" s="10" t="e">
        <f>VLOOKUP(Cumulative!T119, 'Handicap Chart'!$A$8:$B$307, 2)</f>
        <v>#DIV/0!</v>
      </c>
      <c r="V119" s="41"/>
      <c r="W119" s="37" t="e">
        <f t="shared" si="648"/>
        <v>#DIV/0!</v>
      </c>
      <c r="X119" s="25"/>
      <c r="Y119" s="37" t="e">
        <f t="shared" si="649"/>
        <v>#DIV/0!</v>
      </c>
      <c r="Z119" s="25"/>
      <c r="AA119" s="37" t="e">
        <f t="shared" si="650"/>
        <v>#DIV/0!</v>
      </c>
      <c r="AB119" s="26" t="e">
        <f t="shared" si="651"/>
        <v>#DIV/0!</v>
      </c>
      <c r="AC119" s="10" t="e">
        <f>VLOOKUP(Cumulative!AB119, 'Handicap Chart'!$A$8:$B$307, 2)</f>
        <v>#DIV/0!</v>
      </c>
      <c r="AD119" s="41"/>
      <c r="AE119" s="37" t="e">
        <f t="shared" si="652"/>
        <v>#DIV/0!</v>
      </c>
      <c r="AF119" s="25"/>
      <c r="AG119" s="37" t="e">
        <f t="shared" si="653"/>
        <v>#DIV/0!</v>
      </c>
      <c r="AH119" s="25"/>
      <c r="AI119" s="37" t="e">
        <f t="shared" si="654"/>
        <v>#DIV/0!</v>
      </c>
      <c r="AJ119" s="26" t="e">
        <f t="shared" si="655"/>
        <v>#DIV/0!</v>
      </c>
      <c r="AK119" s="10" t="e">
        <f>VLOOKUP(Cumulative!AJ119, 'Handicap Chart'!$A$8:$B$307, 2)</f>
        <v>#DIV/0!</v>
      </c>
      <c r="AL119" s="40"/>
      <c r="AM119" s="37" t="e">
        <f t="shared" si="656"/>
        <v>#DIV/0!</v>
      </c>
      <c r="AO119" s="37" t="e">
        <f t="shared" si="640"/>
        <v>#DIV/0!</v>
      </c>
      <c r="AQ119" s="37" t="e">
        <f t="shared" si="641"/>
        <v>#DIV/0!</v>
      </c>
      <c r="AR119" s="26" t="e">
        <f t="shared" si="657"/>
        <v>#DIV/0!</v>
      </c>
      <c r="AS119" s="10" t="e">
        <f>VLOOKUP(Cumulative!AR119, 'Handicap Chart'!$A$8:$B$307, 2)</f>
        <v>#DIV/0!</v>
      </c>
      <c r="AT119" s="46"/>
      <c r="AU119" s="28"/>
      <c r="AV119" s="29"/>
      <c r="AW119" s="27"/>
      <c r="AX119" s="28"/>
      <c r="AY119" s="29"/>
      <c r="AZ119" s="27"/>
      <c r="BA119" s="28"/>
    </row>
    <row r="120" spans="1:53">
      <c r="A120" s="38"/>
      <c r="B120" s="13"/>
      <c r="C120" s="13"/>
      <c r="D120" s="23" t="e">
        <f t="shared" si="642"/>
        <v>#DIV/0!</v>
      </c>
      <c r="E120" s="36" t="e">
        <f>VLOOKUP(Cumulative!D120, 'Handicap Chart'!$A$7:$B$307, 2)</f>
        <v>#DIV/0!</v>
      </c>
      <c r="F120" s="39"/>
      <c r="G120" s="37" t="e">
        <f t="shared" si="643"/>
        <v>#DIV/0!</v>
      </c>
      <c r="H120" s="21"/>
      <c r="I120" s="37" t="e">
        <f t="shared" si="637"/>
        <v>#DIV/0!</v>
      </c>
      <c r="J120" s="21"/>
      <c r="K120" s="37" t="e">
        <f t="shared" si="644"/>
        <v>#DIV/0!</v>
      </c>
      <c r="L120" s="12" t="e">
        <f t="shared" si="638"/>
        <v>#DIV/0!</v>
      </c>
      <c r="M120" s="10" t="e">
        <f>VLOOKUP(Cumulative!L120, 'Handicap Chart'!$A$8:$B$307, 2)</f>
        <v>#DIV/0!</v>
      </c>
      <c r="N120" s="38"/>
      <c r="O120" s="37" t="e">
        <f t="shared" si="639"/>
        <v>#DIV/0!</v>
      </c>
      <c r="P120" s="13"/>
      <c r="Q120" s="37" t="e">
        <f t="shared" si="645"/>
        <v>#DIV/0!</v>
      </c>
      <c r="R120" s="13"/>
      <c r="S120" s="37" t="e">
        <f t="shared" si="646"/>
        <v>#DIV/0!</v>
      </c>
      <c r="T120" s="24" t="e">
        <f t="shared" si="647"/>
        <v>#DIV/0!</v>
      </c>
      <c r="U120" s="10" t="e">
        <f>VLOOKUP(Cumulative!T120, 'Handicap Chart'!$A$8:$B$307, 2)</f>
        <v>#DIV/0!</v>
      </c>
      <c r="V120" s="39"/>
      <c r="W120" s="37" t="e">
        <f t="shared" si="648"/>
        <v>#DIV/0!</v>
      </c>
      <c r="Y120" s="37" t="e">
        <f t="shared" si="649"/>
        <v>#DIV/0!</v>
      </c>
      <c r="AA120" s="37" t="e">
        <f t="shared" si="650"/>
        <v>#DIV/0!</v>
      </c>
      <c r="AB120" s="26" t="e">
        <f t="shared" si="651"/>
        <v>#DIV/0!</v>
      </c>
      <c r="AC120" s="10" t="e">
        <f>VLOOKUP(Cumulative!AB120, 'Handicap Chart'!$A$8:$B$307, 2)</f>
        <v>#DIV/0!</v>
      </c>
      <c r="AD120" s="39"/>
      <c r="AE120" s="37" t="e">
        <f t="shared" si="652"/>
        <v>#DIV/0!</v>
      </c>
      <c r="AF120" s="13"/>
      <c r="AG120" s="37" t="e">
        <f t="shared" si="653"/>
        <v>#DIV/0!</v>
      </c>
      <c r="AH120" s="13"/>
      <c r="AI120" s="37" t="e">
        <f t="shared" si="654"/>
        <v>#DIV/0!</v>
      </c>
      <c r="AJ120" s="26" t="e">
        <f t="shared" si="655"/>
        <v>#DIV/0!</v>
      </c>
      <c r="AK120" s="10" t="e">
        <f>VLOOKUP(Cumulative!AJ120, 'Handicap Chart'!$A$8:$B$307, 2)</f>
        <v>#DIV/0!</v>
      </c>
      <c r="AL120" s="38"/>
      <c r="AM120" s="37" t="e">
        <f t="shared" si="656"/>
        <v>#DIV/0!</v>
      </c>
      <c r="AN120" s="13"/>
      <c r="AO120" s="37" t="e">
        <f t="shared" si="640"/>
        <v>#DIV/0!</v>
      </c>
      <c r="AP120" s="13"/>
      <c r="AQ120" s="37" t="e">
        <f t="shared" si="641"/>
        <v>#DIV/0!</v>
      </c>
      <c r="AR120" s="26" t="e">
        <f t="shared" si="657"/>
        <v>#DIV/0!</v>
      </c>
      <c r="AS120" s="10" t="e">
        <f>VLOOKUP(Cumulative!AR120, 'Handicap Chart'!$A$8:$B$307, 2)</f>
        <v>#DIV/0!</v>
      </c>
      <c r="AT120" s="44"/>
      <c r="AU120" s="19"/>
      <c r="AV120" s="20"/>
      <c r="AW120" s="17"/>
      <c r="AX120" s="19"/>
      <c r="AY120" s="20"/>
      <c r="AZ120" s="17"/>
      <c r="BA120" s="19"/>
    </row>
    <row r="121" spans="1:53">
      <c r="A121" s="38"/>
      <c r="B121" s="13"/>
      <c r="C121" s="13"/>
      <c r="D121" s="23" t="e">
        <f t="shared" ref="D121" si="658">(F121+H121+J121+N121+P121+R121+V121+X121+Z121+AD121+AF121+AH121+AL121+AN121+AP121)/COUNT(F121,H121,J121,N121,P121,R121,V121,X121,Z121,AD121,AF121,AH121,AL121,AN121,AP121)</f>
        <v>#DIV/0!</v>
      </c>
      <c r="E121" s="36" t="e">
        <f>VLOOKUP(Cumulative!D121, 'Handicap Chart'!$A$7:$B$307, 2)</f>
        <v>#DIV/0!</v>
      </c>
      <c r="F121" s="39"/>
      <c r="G121" s="37" t="e">
        <f t="shared" ref="G121" si="659">F121+$M121</f>
        <v>#DIV/0!</v>
      </c>
      <c r="H121" s="21"/>
      <c r="I121" s="37" t="e">
        <f t="shared" ref="I121" si="660">H121+$M121</f>
        <v>#DIV/0!</v>
      </c>
      <c r="J121" s="21"/>
      <c r="K121" s="37" t="e">
        <f t="shared" ref="K121" si="661">J121+$M121</f>
        <v>#DIV/0!</v>
      </c>
      <c r="L121" s="12" t="e">
        <f t="shared" ref="L121" si="662">(F121+H121+J121)/(COUNT(F121,H121,J121))</f>
        <v>#DIV/0!</v>
      </c>
      <c r="M121" s="10" t="e">
        <f>VLOOKUP(Cumulative!L121, 'Handicap Chart'!$A$8:$B$307, 2)</f>
        <v>#DIV/0!</v>
      </c>
      <c r="N121" s="38"/>
      <c r="O121" s="37"/>
      <c r="P121" s="13"/>
      <c r="Q121" s="13"/>
      <c r="R121" s="13"/>
      <c r="S121" s="13"/>
      <c r="V121" s="39"/>
      <c r="W121" s="42"/>
      <c r="AB121" s="15"/>
      <c r="AD121" s="39"/>
      <c r="AE121" s="42"/>
      <c r="AF121" s="13"/>
      <c r="AG121" s="13"/>
      <c r="AH121" s="13"/>
      <c r="AI121" s="13"/>
      <c r="AJ121" s="15"/>
      <c r="AK121" s="13"/>
      <c r="AL121" s="38"/>
      <c r="AM121" s="37"/>
      <c r="AR121" s="15"/>
      <c r="AT121" s="44"/>
      <c r="AU121" s="19"/>
      <c r="AV121" s="20"/>
      <c r="AW121" s="17"/>
      <c r="AX121" s="19"/>
      <c r="AY121" s="20"/>
      <c r="AZ121" s="17"/>
      <c r="BA121" s="19"/>
    </row>
    <row r="122" spans="1:53" s="30" customFormat="1" ht="15.75" thickBot="1">
      <c r="A122" s="53">
        <v>13</v>
      </c>
      <c r="B122" s="22"/>
      <c r="C122" s="30" t="s">
        <v>37</v>
      </c>
      <c r="D122" s="52"/>
      <c r="E122" s="52"/>
      <c r="F122" s="55"/>
      <c r="G122" s="68" t="e">
        <f>SUM(G116:G121)</f>
        <v>#DIV/0!</v>
      </c>
      <c r="H122" s="51"/>
      <c r="I122" s="68" t="e">
        <f>SUM(I116:I121)</f>
        <v>#DIV/0!</v>
      </c>
      <c r="J122" s="51"/>
      <c r="K122" s="68" t="e">
        <f>SUM(K116:K121)</f>
        <v>#DIV/0!</v>
      </c>
      <c r="L122" s="56" t="e">
        <f>(F122+H122+J122)/(COUNT(F122,H122,J122))</f>
        <v>#DIV/0!</v>
      </c>
      <c r="M122" s="51" t="e">
        <f>VLOOKUP(Cumulative!L122, 'Handicap Chart'!A110:B410, 2)</f>
        <v>#DIV/0!</v>
      </c>
      <c r="N122" s="55"/>
      <c r="O122" s="68" t="e">
        <f>SUM(O116:O121)</f>
        <v>#DIV/0!</v>
      </c>
      <c r="P122" s="51"/>
      <c r="Q122" s="68" t="e">
        <f>SUM(Q116:Q121)</f>
        <v>#DIV/0!</v>
      </c>
      <c r="R122" s="51"/>
      <c r="S122" s="68" t="e">
        <f>SUM(S116:S121)</f>
        <v>#DIV/0!</v>
      </c>
      <c r="T122" s="56" t="e">
        <f>(N122+P122+R122)/(COUNT(N122,P122,R122))</f>
        <v>#DIV/0!</v>
      </c>
      <c r="U122" s="51" t="e">
        <f>VLOOKUP(Cumulative!T122, 'Handicap Chart'!I110:J410, 2)</f>
        <v>#DIV/0!</v>
      </c>
      <c r="V122" s="55"/>
      <c r="W122" s="68" t="e">
        <f>SUM(W116:W121)</f>
        <v>#DIV/0!</v>
      </c>
      <c r="X122" s="51"/>
      <c r="Y122" s="68" t="e">
        <f>SUM(Y116:Y121)</f>
        <v>#DIV/0!</v>
      </c>
      <c r="Z122" s="51"/>
      <c r="AA122" s="68" t="e">
        <f>SUM(AA116:AA121)</f>
        <v>#DIV/0!</v>
      </c>
      <c r="AB122" s="56" t="e">
        <f>(V122+X122+Z122)/(COUNT(V122,X122,Z122))</f>
        <v>#DIV/0!</v>
      </c>
      <c r="AC122" s="51" t="e">
        <f>VLOOKUP(Cumulative!AB122, 'Handicap Chart'!Q110:R410, 2)</f>
        <v>#DIV/0!</v>
      </c>
      <c r="AD122" s="55"/>
      <c r="AE122" s="68" t="e">
        <f>SUM(AE116:AE121)</f>
        <v>#DIV/0!</v>
      </c>
      <c r="AF122" s="51"/>
      <c r="AG122" s="68" t="e">
        <f>SUM(AG116:AG121)</f>
        <v>#DIV/0!</v>
      </c>
      <c r="AH122" s="51"/>
      <c r="AI122" s="68" t="e">
        <f>SUM(AI116:AI121)</f>
        <v>#DIV/0!</v>
      </c>
      <c r="AJ122" s="56"/>
      <c r="AK122" s="51"/>
      <c r="AL122" s="55"/>
      <c r="AM122" s="68" t="e">
        <f>SUM(AM116:AM121)</f>
        <v>#DIV/0!</v>
      </c>
      <c r="AN122" s="51"/>
      <c r="AO122" s="68" t="e">
        <f>SUM(AO116:AO121)</f>
        <v>#DIV/0!</v>
      </c>
      <c r="AP122" s="51"/>
      <c r="AQ122" s="68" t="e">
        <f>SUM(AQ116:AQ121)</f>
        <v>#DIV/0!</v>
      </c>
      <c r="AR122" s="56" t="e">
        <f>(AL122+AN122+AP122)/(COUNT(AL122,AN122,AP122))</f>
        <v>#DIV/0!</v>
      </c>
      <c r="AS122" s="51" t="e">
        <f>VLOOKUP(Cumulative!AR122, 'Handicap Chart'!AG110:AH410, 2)</f>
        <v>#DIV/0!</v>
      </c>
      <c r="AT122" s="45"/>
      <c r="AU122" s="32"/>
      <c r="AV122" s="33"/>
      <c r="AW122" s="31"/>
      <c r="AX122" s="32"/>
      <c r="AY122" s="33"/>
      <c r="AZ122" s="31"/>
      <c r="BA122" s="32"/>
    </row>
    <row r="123" spans="1:53" s="71" customFormat="1">
      <c r="A123" s="70"/>
      <c r="D123" s="69"/>
      <c r="E123" s="69"/>
      <c r="F123" s="70"/>
      <c r="G123" s="73"/>
      <c r="I123" s="74"/>
      <c r="K123" s="74"/>
      <c r="L123" s="72"/>
      <c r="N123" s="70"/>
      <c r="O123" s="74"/>
      <c r="Q123" s="74"/>
      <c r="S123" s="74"/>
      <c r="T123" s="72"/>
      <c r="V123" s="70"/>
      <c r="W123" s="74"/>
      <c r="Y123" s="74"/>
      <c r="AA123" s="74"/>
      <c r="AB123" s="72"/>
      <c r="AD123" s="70"/>
      <c r="AE123" s="74"/>
      <c r="AG123" s="74"/>
      <c r="AI123" s="74"/>
      <c r="AJ123" s="72"/>
      <c r="AL123" s="70"/>
      <c r="AM123" s="74"/>
      <c r="AO123" s="74"/>
      <c r="AQ123" s="74"/>
      <c r="AR123" s="72"/>
      <c r="AT123" s="75"/>
      <c r="AU123" s="76"/>
      <c r="AV123" s="77"/>
      <c r="AW123" s="78"/>
      <c r="AX123" s="76"/>
      <c r="AY123" s="77"/>
      <c r="AZ123" s="78"/>
      <c r="BA123" s="76"/>
    </row>
    <row r="124" spans="1:53" s="21" customFormat="1">
      <c r="A124" s="40">
        <v>14</v>
      </c>
      <c r="B124" s="22"/>
      <c r="D124" s="23" t="e">
        <f>(F124+H124+J124+N124+P124+R124+V124+X124+Z124+AD124+AF124+AH124+AL124+AN124+AP124)/COUNT(F124,H124,J124,N124,P124,R124,V124,X124,Z124,AD124,AF124,AH124,AL124,AN124,AP124)</f>
        <v>#DIV/0!</v>
      </c>
      <c r="E124" s="36" t="e">
        <f>VLOOKUP(Cumulative!D124, 'Handicap Chart'!$A$7:$B$307, 2)</f>
        <v>#DIV/0!</v>
      </c>
      <c r="F124" s="40"/>
      <c r="G124" s="8" t="e">
        <f>F124+$M124</f>
        <v>#DIV/0!</v>
      </c>
      <c r="I124" s="37" t="e">
        <f t="shared" ref="I124:I128" si="663">H124+$M124</f>
        <v>#DIV/0!</v>
      </c>
      <c r="K124" s="37" t="e">
        <f>J124+$M124</f>
        <v>#DIV/0!</v>
      </c>
      <c r="L124" s="24" t="e">
        <f t="shared" ref="L124:L128" si="664">(F124+H124+J124)/(COUNT(F124,H124,J124))</f>
        <v>#DIV/0!</v>
      </c>
      <c r="M124" s="10" t="e">
        <f>VLOOKUP(Cumulative!L124, 'Handicap Chart'!$A$8:$B$307, 2)</f>
        <v>#DIV/0!</v>
      </c>
      <c r="N124" s="40"/>
      <c r="O124" s="37" t="e">
        <f t="shared" ref="O124:O128" si="665">N124+$U124</f>
        <v>#DIV/0!</v>
      </c>
      <c r="Q124" s="37" t="e">
        <f>P124+$U124</f>
        <v>#DIV/0!</v>
      </c>
      <c r="S124" s="37" t="e">
        <f>R124+$U124</f>
        <v>#DIV/0!</v>
      </c>
      <c r="T124" s="24" t="e">
        <f>(R124+P124+N124+J124+H124+F124)/(COUNT(R124,P124,N124,J124,H124,F124))</f>
        <v>#DIV/0!</v>
      </c>
      <c r="U124" s="10" t="e">
        <f>VLOOKUP(Cumulative!T124, 'Handicap Chart'!$A$8:$B$307, 2)</f>
        <v>#DIV/0!</v>
      </c>
      <c r="V124" s="41"/>
      <c r="W124" s="37" t="e">
        <f>V124+$AC124</f>
        <v>#DIV/0!</v>
      </c>
      <c r="X124" s="25"/>
      <c r="Y124" s="37" t="e">
        <f>X124+$AC124</f>
        <v>#DIV/0!</v>
      </c>
      <c r="Z124" s="25"/>
      <c r="AA124" s="37" t="e">
        <f>Z124+$AC124</f>
        <v>#DIV/0!</v>
      </c>
      <c r="AB124" s="26" t="e">
        <f>(Z124+X124+V124+R124+P124+N124+J124+H124+F124)/COUNT(Z124,X124,V124,R124,P124,N124,J124,H124,F124)</f>
        <v>#DIV/0!</v>
      </c>
      <c r="AC124" s="10" t="e">
        <f>VLOOKUP(Cumulative!AB124, 'Handicap Chart'!$A$8:$B$307, 2)</f>
        <v>#DIV/0!</v>
      </c>
      <c r="AD124" s="41"/>
      <c r="AE124" s="37" t="e">
        <f>AD124+$AK124</f>
        <v>#DIV/0!</v>
      </c>
      <c r="AF124" s="25"/>
      <c r="AG124" s="37" t="e">
        <f>AF124+$AK124</f>
        <v>#DIV/0!</v>
      </c>
      <c r="AH124" s="25"/>
      <c r="AI124" s="37" t="e">
        <f>AH124+$AK124</f>
        <v>#DIV/0!</v>
      </c>
      <c r="AJ124" s="26" t="e">
        <f>(AH124+AF124+AD124+Z124+X124+V124+R124+P124+N124+J124+H124+F124)/COUNT(AH124,AF124,AD124,Z124,X124,V124,R124,P124,N124,J124,H124,F124)</f>
        <v>#DIV/0!</v>
      </c>
      <c r="AK124" s="10" t="e">
        <f>VLOOKUP(Cumulative!AJ124, 'Handicap Chart'!$A$8:$B$307, 2)</f>
        <v>#DIV/0!</v>
      </c>
      <c r="AL124" s="40"/>
      <c r="AM124" s="37" t="e">
        <f>AL124+$AS124</f>
        <v>#DIV/0!</v>
      </c>
      <c r="AO124" s="37" t="e">
        <f t="shared" ref="AO124:AO128" si="666">AN124+$AS124</f>
        <v>#DIV/0!</v>
      </c>
      <c r="AQ124" s="37" t="e">
        <f t="shared" ref="AQ124:AQ128" si="667">AP124+$AS124</f>
        <v>#DIV/0!</v>
      </c>
      <c r="AR124" s="26" t="e">
        <f>(AP124+AN124+AL124+AH124+AF124+AD124+Z124+X124+V124+R124+P124+N124+J124+H124+F124)/COUNT(AP124,AN124,AL124,AH124,AF124,AD124,Z124,X124,V124,R124,P124,N124,J124,H124,F124)</f>
        <v>#DIV/0!</v>
      </c>
      <c r="AS124" s="10" t="e">
        <f>VLOOKUP(Cumulative!AR124, 'Handicap Chart'!$A$8:$B$307, 2)</f>
        <v>#DIV/0!</v>
      </c>
      <c r="AT124" s="46"/>
      <c r="AU124" s="28"/>
      <c r="AV124" s="29"/>
      <c r="AW124" s="27"/>
      <c r="AX124" s="28"/>
      <c r="AY124" s="29"/>
      <c r="AZ124" s="27"/>
      <c r="BA124" s="28"/>
    </row>
    <row r="125" spans="1:53" s="21" customFormat="1">
      <c r="A125" s="40"/>
      <c r="C125" s="79"/>
      <c r="D125" s="23" t="e">
        <f t="shared" ref="D125:D128" si="668">(F125+H125+J125+N125+P125+R125+V125+X125+Z125+AD125+AF125+AH125+AL125+AN125+AP125)/COUNT(F125,H125,J125,N125,P125,R125,V125,X125,Z125,AD125,AF125,AH125,AL125,AN125,AP125)</f>
        <v>#DIV/0!</v>
      </c>
      <c r="E125" s="36" t="e">
        <f>VLOOKUP(Cumulative!D125, 'Handicap Chart'!$A$7:$B$307, 2)</f>
        <v>#DIV/0!</v>
      </c>
      <c r="F125" s="40"/>
      <c r="G125" s="37" t="e">
        <f t="shared" ref="G125:G128" si="669">F125+$M125</f>
        <v>#DIV/0!</v>
      </c>
      <c r="I125" s="37" t="e">
        <f t="shared" si="663"/>
        <v>#DIV/0!</v>
      </c>
      <c r="K125" s="37" t="e">
        <f t="shared" ref="K125:K128" si="670">J125+$M125</f>
        <v>#DIV/0!</v>
      </c>
      <c r="L125" s="12" t="e">
        <f t="shared" si="664"/>
        <v>#DIV/0!</v>
      </c>
      <c r="M125" s="10" t="e">
        <f>VLOOKUP(Cumulative!L125, 'Handicap Chart'!$A$8:$B$307, 2)</f>
        <v>#DIV/0!</v>
      </c>
      <c r="N125" s="40"/>
      <c r="O125" s="37" t="e">
        <f t="shared" si="665"/>
        <v>#DIV/0!</v>
      </c>
      <c r="Q125" s="37" t="e">
        <f t="shared" ref="Q125:Q128" si="671">P125+$U125</f>
        <v>#DIV/0!</v>
      </c>
      <c r="S125" s="37" t="e">
        <f t="shared" ref="S125:S128" si="672">R125+$U125</f>
        <v>#DIV/0!</v>
      </c>
      <c r="T125" s="24" t="e">
        <f t="shared" ref="T125:T128" si="673">(R125+P125+N125+J125+H125+F125)/(COUNT(R125,P125,N125,J125,H125,F125))</f>
        <v>#DIV/0!</v>
      </c>
      <c r="U125" s="10" t="e">
        <f>VLOOKUP(Cumulative!T125, 'Handicap Chart'!$A$8:$B$307, 2)</f>
        <v>#DIV/0!</v>
      </c>
      <c r="V125" s="41"/>
      <c r="W125" s="37" t="e">
        <f t="shared" ref="W125:W128" si="674">V125+$AC125</f>
        <v>#DIV/0!</v>
      </c>
      <c r="X125" s="25"/>
      <c r="Y125" s="37" t="e">
        <f t="shared" ref="Y125:Y128" si="675">X125+$AC125</f>
        <v>#DIV/0!</v>
      </c>
      <c r="Z125" s="25"/>
      <c r="AA125" s="37" t="e">
        <f t="shared" ref="AA125:AA128" si="676">Z125+$AC125</f>
        <v>#DIV/0!</v>
      </c>
      <c r="AB125" s="26" t="e">
        <f t="shared" ref="AB125:AB128" si="677">(Z125+X125+V125+R125+P125+N125+J125+H125+F125)/COUNT(Z125,X125,V125,R125,P125,N125,J125,H125,F125)</f>
        <v>#DIV/0!</v>
      </c>
      <c r="AC125" s="10" t="e">
        <f>VLOOKUP(Cumulative!AB125, 'Handicap Chart'!$A$8:$B$307, 2)</f>
        <v>#DIV/0!</v>
      </c>
      <c r="AD125" s="41"/>
      <c r="AE125" s="37" t="e">
        <f t="shared" ref="AE125:AE128" si="678">AD125+$AK125</f>
        <v>#DIV/0!</v>
      </c>
      <c r="AF125" s="25"/>
      <c r="AG125" s="37" t="e">
        <f t="shared" ref="AG125:AG128" si="679">AF125+$AK125</f>
        <v>#DIV/0!</v>
      </c>
      <c r="AH125" s="25"/>
      <c r="AI125" s="37" t="e">
        <f t="shared" ref="AI125:AI128" si="680">AH125+$AK125</f>
        <v>#DIV/0!</v>
      </c>
      <c r="AJ125" s="26" t="e">
        <f t="shared" ref="AJ125:AJ128" si="681">(AH125+AF125+AD125+Z125+X125+V125+R125+P125+N125+J125+H125+F125)/COUNT(AH125,AF125,AD125,Z125,X125,V125,R125,P125,N125,J125,H125,F125)</f>
        <v>#DIV/0!</v>
      </c>
      <c r="AK125" s="10" t="e">
        <f>VLOOKUP(Cumulative!AJ125, 'Handicap Chart'!$A$8:$B$307, 2)</f>
        <v>#DIV/0!</v>
      </c>
      <c r="AL125" s="40"/>
      <c r="AM125" s="37" t="e">
        <f t="shared" ref="AM125:AM128" si="682">AL125+$AS125</f>
        <v>#DIV/0!</v>
      </c>
      <c r="AO125" s="37" t="e">
        <f t="shared" si="666"/>
        <v>#DIV/0!</v>
      </c>
      <c r="AQ125" s="37" t="e">
        <f t="shared" si="667"/>
        <v>#DIV/0!</v>
      </c>
      <c r="AR125" s="26" t="e">
        <f t="shared" ref="AR125:AR128" si="683">(AP125+AN125+AL125+AH125+AF125+AD125+Z125+X125+V125+R125+P125+N125+J125+H125+F125)/COUNT(AP125,AN125,AL125,AH125,AF125,AD125,Z125,X125,V125,R125,P125,N125,J125,H125,F125)</f>
        <v>#DIV/0!</v>
      </c>
      <c r="AS125" s="10" t="e">
        <f>VLOOKUP(Cumulative!AR125, 'Handicap Chart'!$A$8:$B$307, 2)</f>
        <v>#DIV/0!</v>
      </c>
      <c r="AT125" s="46"/>
      <c r="AU125" s="28"/>
      <c r="AV125" s="29"/>
      <c r="AW125" s="27"/>
      <c r="AX125" s="28"/>
      <c r="AY125" s="29"/>
      <c r="AZ125" s="27"/>
      <c r="BA125" s="28"/>
    </row>
    <row r="126" spans="1:53" s="21" customFormat="1">
      <c r="A126" s="40"/>
      <c r="C126" s="79"/>
      <c r="D126" s="23" t="e">
        <f t="shared" si="668"/>
        <v>#DIV/0!</v>
      </c>
      <c r="E126" s="36" t="e">
        <f>VLOOKUP(Cumulative!D126, 'Handicap Chart'!$A$7:$B$307, 2)</f>
        <v>#DIV/0!</v>
      </c>
      <c r="F126" s="40"/>
      <c r="G126" s="37" t="e">
        <f t="shared" si="669"/>
        <v>#DIV/0!</v>
      </c>
      <c r="I126" s="37" t="e">
        <f t="shared" si="663"/>
        <v>#DIV/0!</v>
      </c>
      <c r="K126" s="37" t="e">
        <f t="shared" si="670"/>
        <v>#DIV/0!</v>
      </c>
      <c r="L126" s="12" t="e">
        <f t="shared" si="664"/>
        <v>#DIV/0!</v>
      </c>
      <c r="M126" s="10" t="e">
        <f>VLOOKUP(Cumulative!L126, 'Handicap Chart'!$A$8:$B$307, 2)</f>
        <v>#DIV/0!</v>
      </c>
      <c r="N126" s="40"/>
      <c r="O126" s="37" t="e">
        <f t="shared" si="665"/>
        <v>#DIV/0!</v>
      </c>
      <c r="Q126" s="37" t="e">
        <f t="shared" si="671"/>
        <v>#DIV/0!</v>
      </c>
      <c r="S126" s="37" t="e">
        <f t="shared" si="672"/>
        <v>#DIV/0!</v>
      </c>
      <c r="T126" s="24" t="e">
        <f t="shared" si="673"/>
        <v>#DIV/0!</v>
      </c>
      <c r="U126" s="10" t="e">
        <f>VLOOKUP(Cumulative!T126, 'Handicap Chart'!$A$8:$B$307, 2)</f>
        <v>#DIV/0!</v>
      </c>
      <c r="V126" s="41"/>
      <c r="W126" s="37" t="e">
        <f t="shared" si="674"/>
        <v>#DIV/0!</v>
      </c>
      <c r="X126" s="25"/>
      <c r="Y126" s="37" t="e">
        <f t="shared" si="675"/>
        <v>#DIV/0!</v>
      </c>
      <c r="Z126" s="25"/>
      <c r="AA126" s="37" t="e">
        <f t="shared" si="676"/>
        <v>#DIV/0!</v>
      </c>
      <c r="AB126" s="26" t="e">
        <f t="shared" si="677"/>
        <v>#DIV/0!</v>
      </c>
      <c r="AC126" s="10" t="e">
        <f>VLOOKUP(Cumulative!AB126, 'Handicap Chart'!$A$8:$B$307, 2)</f>
        <v>#DIV/0!</v>
      </c>
      <c r="AD126" s="41"/>
      <c r="AE126" s="37" t="e">
        <f t="shared" si="678"/>
        <v>#DIV/0!</v>
      </c>
      <c r="AF126" s="25"/>
      <c r="AG126" s="37" t="e">
        <f t="shared" si="679"/>
        <v>#DIV/0!</v>
      </c>
      <c r="AH126" s="25"/>
      <c r="AI126" s="37" t="e">
        <f t="shared" si="680"/>
        <v>#DIV/0!</v>
      </c>
      <c r="AJ126" s="26" t="e">
        <f t="shared" si="681"/>
        <v>#DIV/0!</v>
      </c>
      <c r="AK126" s="10" t="e">
        <f>VLOOKUP(Cumulative!AJ126, 'Handicap Chart'!$A$8:$B$307, 2)</f>
        <v>#DIV/0!</v>
      </c>
      <c r="AL126" s="40"/>
      <c r="AM126" s="37" t="e">
        <f t="shared" si="682"/>
        <v>#DIV/0!</v>
      </c>
      <c r="AO126" s="37" t="e">
        <f t="shared" si="666"/>
        <v>#DIV/0!</v>
      </c>
      <c r="AQ126" s="37" t="e">
        <f t="shared" si="667"/>
        <v>#DIV/0!</v>
      </c>
      <c r="AR126" s="26" t="e">
        <f t="shared" si="683"/>
        <v>#DIV/0!</v>
      </c>
      <c r="AS126" s="10" t="e">
        <f>VLOOKUP(Cumulative!AR126, 'Handicap Chart'!$A$8:$B$307, 2)</f>
        <v>#DIV/0!</v>
      </c>
      <c r="AT126" s="46"/>
      <c r="AU126" s="28"/>
      <c r="AV126" s="29"/>
      <c r="AW126" s="27"/>
      <c r="AX126" s="28"/>
      <c r="AY126" s="29"/>
      <c r="AZ126" s="27"/>
      <c r="BA126" s="28"/>
    </row>
    <row r="127" spans="1:53" s="21" customFormat="1">
      <c r="A127" s="40"/>
      <c r="C127" s="79"/>
      <c r="D127" s="23" t="e">
        <f t="shared" si="668"/>
        <v>#DIV/0!</v>
      </c>
      <c r="E127" s="36" t="e">
        <f>VLOOKUP(Cumulative!D127, 'Handicap Chart'!$A$7:$B$307, 2)</f>
        <v>#DIV/0!</v>
      </c>
      <c r="F127" s="40"/>
      <c r="G127" s="37" t="e">
        <f t="shared" si="669"/>
        <v>#DIV/0!</v>
      </c>
      <c r="I127" s="37" t="e">
        <f t="shared" si="663"/>
        <v>#DIV/0!</v>
      </c>
      <c r="K127" s="37" t="e">
        <f t="shared" si="670"/>
        <v>#DIV/0!</v>
      </c>
      <c r="L127" s="12" t="e">
        <f t="shared" si="664"/>
        <v>#DIV/0!</v>
      </c>
      <c r="M127" s="10" t="e">
        <f>VLOOKUP(Cumulative!L127, 'Handicap Chart'!$A$8:$B$307, 2)</f>
        <v>#DIV/0!</v>
      </c>
      <c r="N127" s="40"/>
      <c r="O127" s="37" t="e">
        <f t="shared" si="665"/>
        <v>#DIV/0!</v>
      </c>
      <c r="Q127" s="37" t="e">
        <f t="shared" si="671"/>
        <v>#DIV/0!</v>
      </c>
      <c r="S127" s="37" t="e">
        <f t="shared" si="672"/>
        <v>#DIV/0!</v>
      </c>
      <c r="T127" s="24" t="e">
        <f t="shared" si="673"/>
        <v>#DIV/0!</v>
      </c>
      <c r="U127" s="10" t="e">
        <f>VLOOKUP(Cumulative!T127, 'Handicap Chart'!$A$8:$B$307, 2)</f>
        <v>#DIV/0!</v>
      </c>
      <c r="V127" s="41"/>
      <c r="W127" s="37" t="e">
        <f t="shared" si="674"/>
        <v>#DIV/0!</v>
      </c>
      <c r="X127" s="25"/>
      <c r="Y127" s="37" t="e">
        <f t="shared" si="675"/>
        <v>#DIV/0!</v>
      </c>
      <c r="Z127" s="25"/>
      <c r="AA127" s="37" t="e">
        <f t="shared" si="676"/>
        <v>#DIV/0!</v>
      </c>
      <c r="AB127" s="26" t="e">
        <f t="shared" si="677"/>
        <v>#DIV/0!</v>
      </c>
      <c r="AC127" s="10" t="e">
        <f>VLOOKUP(Cumulative!AB127, 'Handicap Chart'!$A$8:$B$307, 2)</f>
        <v>#DIV/0!</v>
      </c>
      <c r="AD127" s="41"/>
      <c r="AE127" s="37" t="e">
        <f t="shared" si="678"/>
        <v>#DIV/0!</v>
      </c>
      <c r="AF127" s="25"/>
      <c r="AG127" s="37" t="e">
        <f t="shared" si="679"/>
        <v>#DIV/0!</v>
      </c>
      <c r="AH127" s="25"/>
      <c r="AI127" s="37" t="e">
        <f t="shared" si="680"/>
        <v>#DIV/0!</v>
      </c>
      <c r="AJ127" s="26" t="e">
        <f t="shared" si="681"/>
        <v>#DIV/0!</v>
      </c>
      <c r="AK127" s="10" t="e">
        <f>VLOOKUP(Cumulative!AJ127, 'Handicap Chart'!$A$8:$B$307, 2)</f>
        <v>#DIV/0!</v>
      </c>
      <c r="AL127" s="40"/>
      <c r="AM127" s="37" t="e">
        <f t="shared" si="682"/>
        <v>#DIV/0!</v>
      </c>
      <c r="AO127" s="37" t="e">
        <f t="shared" si="666"/>
        <v>#DIV/0!</v>
      </c>
      <c r="AQ127" s="37" t="e">
        <f t="shared" si="667"/>
        <v>#DIV/0!</v>
      </c>
      <c r="AR127" s="26" t="e">
        <f t="shared" si="683"/>
        <v>#DIV/0!</v>
      </c>
      <c r="AS127" s="10" t="e">
        <f>VLOOKUP(Cumulative!AR127, 'Handicap Chart'!$A$8:$B$307, 2)</f>
        <v>#DIV/0!</v>
      </c>
      <c r="AT127" s="46"/>
      <c r="AU127" s="28"/>
      <c r="AV127" s="29"/>
      <c r="AW127" s="27"/>
      <c r="AX127" s="28"/>
      <c r="AY127" s="29"/>
      <c r="AZ127" s="27"/>
      <c r="BA127" s="28"/>
    </row>
    <row r="128" spans="1:53">
      <c r="A128" s="38"/>
      <c r="B128" s="13"/>
      <c r="C128" s="13"/>
      <c r="D128" s="23" t="e">
        <f t="shared" si="668"/>
        <v>#DIV/0!</v>
      </c>
      <c r="E128" s="36" t="e">
        <f>VLOOKUP(Cumulative!D128, 'Handicap Chart'!$A$7:$B$307, 2)</f>
        <v>#DIV/0!</v>
      </c>
      <c r="F128" s="39"/>
      <c r="G128" s="37" t="e">
        <f t="shared" si="669"/>
        <v>#DIV/0!</v>
      </c>
      <c r="H128" s="21"/>
      <c r="I128" s="37" t="e">
        <f t="shared" si="663"/>
        <v>#DIV/0!</v>
      </c>
      <c r="J128" s="21"/>
      <c r="K128" s="37" t="e">
        <f t="shared" si="670"/>
        <v>#DIV/0!</v>
      </c>
      <c r="L128" s="12" t="e">
        <f t="shared" si="664"/>
        <v>#DIV/0!</v>
      </c>
      <c r="M128" s="10" t="e">
        <f>VLOOKUP(Cumulative!L128, 'Handicap Chart'!$A$8:$B$307, 2)</f>
        <v>#DIV/0!</v>
      </c>
      <c r="N128" s="38"/>
      <c r="O128" s="37" t="e">
        <f t="shared" si="665"/>
        <v>#DIV/0!</v>
      </c>
      <c r="P128" s="13"/>
      <c r="Q128" s="37" t="e">
        <f t="shared" si="671"/>
        <v>#DIV/0!</v>
      </c>
      <c r="R128" s="13"/>
      <c r="S128" s="37" t="e">
        <f t="shared" si="672"/>
        <v>#DIV/0!</v>
      </c>
      <c r="T128" s="24" t="e">
        <f t="shared" si="673"/>
        <v>#DIV/0!</v>
      </c>
      <c r="U128" s="10" t="e">
        <f>VLOOKUP(Cumulative!T128, 'Handicap Chart'!$A$8:$B$307, 2)</f>
        <v>#DIV/0!</v>
      </c>
      <c r="V128" s="39"/>
      <c r="W128" s="37" t="e">
        <f t="shared" si="674"/>
        <v>#DIV/0!</v>
      </c>
      <c r="Y128" s="37" t="e">
        <f t="shared" si="675"/>
        <v>#DIV/0!</v>
      </c>
      <c r="AA128" s="37" t="e">
        <f t="shared" si="676"/>
        <v>#DIV/0!</v>
      </c>
      <c r="AB128" s="26" t="e">
        <f t="shared" si="677"/>
        <v>#DIV/0!</v>
      </c>
      <c r="AC128" s="10" t="e">
        <f>VLOOKUP(Cumulative!AB128, 'Handicap Chart'!$A$8:$B$307, 2)</f>
        <v>#DIV/0!</v>
      </c>
      <c r="AD128" s="39"/>
      <c r="AE128" s="37" t="e">
        <f t="shared" si="678"/>
        <v>#DIV/0!</v>
      </c>
      <c r="AF128" s="13"/>
      <c r="AG128" s="37" t="e">
        <f t="shared" si="679"/>
        <v>#DIV/0!</v>
      </c>
      <c r="AH128" s="13"/>
      <c r="AI128" s="37" t="e">
        <f t="shared" si="680"/>
        <v>#DIV/0!</v>
      </c>
      <c r="AJ128" s="26" t="e">
        <f t="shared" si="681"/>
        <v>#DIV/0!</v>
      </c>
      <c r="AK128" s="10" t="e">
        <f>VLOOKUP(Cumulative!AJ128, 'Handicap Chart'!$A$8:$B$307, 2)</f>
        <v>#DIV/0!</v>
      </c>
      <c r="AL128" s="38"/>
      <c r="AM128" s="37" t="e">
        <f t="shared" si="682"/>
        <v>#DIV/0!</v>
      </c>
      <c r="AN128" s="13"/>
      <c r="AO128" s="37" t="e">
        <f t="shared" si="666"/>
        <v>#DIV/0!</v>
      </c>
      <c r="AP128" s="13"/>
      <c r="AQ128" s="37" t="e">
        <f t="shared" si="667"/>
        <v>#DIV/0!</v>
      </c>
      <c r="AR128" s="26" t="e">
        <f t="shared" si="683"/>
        <v>#DIV/0!</v>
      </c>
      <c r="AS128" s="10" t="e">
        <f>VLOOKUP(Cumulative!AR128, 'Handicap Chart'!$A$8:$B$307, 2)</f>
        <v>#DIV/0!</v>
      </c>
      <c r="AT128" s="44"/>
      <c r="AU128" s="19"/>
      <c r="AV128" s="20"/>
      <c r="AW128" s="17"/>
      <c r="AX128" s="19"/>
      <c r="AY128" s="20"/>
      <c r="AZ128" s="17"/>
      <c r="BA128" s="19"/>
    </row>
    <row r="129" spans="1:53">
      <c r="A129" s="38"/>
      <c r="B129" s="13"/>
      <c r="C129" s="13"/>
      <c r="D129" s="23" t="e">
        <f t="shared" ref="D129" si="684">(F129+H129+J129+N129+P129+R129+V129+X129+Z129+AD129+AF129+AH129+AL129+AN129+AP129)/COUNT(F129,H129,J129,N129,P129,R129,V129,X129,Z129,AD129,AF129,AH129,AL129,AN129,AP129)</f>
        <v>#DIV/0!</v>
      </c>
      <c r="E129" s="36" t="e">
        <f>VLOOKUP(Cumulative!D129, 'Handicap Chart'!$A$7:$B$307, 2)</f>
        <v>#DIV/0!</v>
      </c>
      <c r="F129" s="39"/>
      <c r="G129" s="37" t="e">
        <f t="shared" ref="G129" si="685">F129+$M129</f>
        <v>#DIV/0!</v>
      </c>
      <c r="H129" s="21"/>
      <c r="I129" s="37" t="e">
        <f t="shared" ref="I129" si="686">H129+$M129</f>
        <v>#DIV/0!</v>
      </c>
      <c r="J129" s="21"/>
      <c r="K129" s="37" t="e">
        <f t="shared" ref="K129" si="687">J129+$M129</f>
        <v>#DIV/0!</v>
      </c>
      <c r="L129" s="12" t="e">
        <f t="shared" ref="L129" si="688">(F129+H129+J129)/(COUNT(F129,H129,J129))</f>
        <v>#DIV/0!</v>
      </c>
      <c r="M129" s="10" t="e">
        <f>VLOOKUP(Cumulative!L129, 'Handicap Chart'!$A$8:$B$307, 2)</f>
        <v>#DIV/0!</v>
      </c>
      <c r="N129" s="38"/>
      <c r="O129" s="37"/>
      <c r="P129" s="13"/>
      <c r="Q129" s="13"/>
      <c r="R129" s="13"/>
      <c r="S129" s="13"/>
      <c r="V129" s="39"/>
      <c r="W129" s="42"/>
      <c r="AB129" s="15"/>
      <c r="AD129" s="39"/>
      <c r="AE129" s="42"/>
      <c r="AF129" s="13"/>
      <c r="AG129" s="13"/>
      <c r="AH129" s="13"/>
      <c r="AI129" s="13"/>
      <c r="AJ129" s="15"/>
      <c r="AK129" s="13"/>
      <c r="AL129" s="38"/>
      <c r="AM129" s="37"/>
      <c r="AR129" s="15"/>
      <c r="AT129" s="44"/>
      <c r="AU129" s="19"/>
      <c r="AV129" s="20"/>
      <c r="AW129" s="17"/>
      <c r="AX129" s="19"/>
      <c r="AY129" s="20"/>
      <c r="AZ129" s="17"/>
      <c r="BA129" s="19"/>
    </row>
    <row r="130" spans="1:53" s="30" customFormat="1" ht="15.75" thickBot="1">
      <c r="A130" s="53">
        <v>14</v>
      </c>
      <c r="B130" s="22"/>
      <c r="C130" s="30" t="s">
        <v>37</v>
      </c>
      <c r="D130" s="52"/>
      <c r="E130" s="52"/>
      <c r="F130" s="55"/>
      <c r="G130" s="68" t="e">
        <f>SUM(G124:G129)</f>
        <v>#DIV/0!</v>
      </c>
      <c r="H130" s="51"/>
      <c r="I130" s="68" t="e">
        <f>SUM(I124:I129)</f>
        <v>#DIV/0!</v>
      </c>
      <c r="J130" s="51"/>
      <c r="K130" s="68" t="e">
        <f>SUM(K124:K129)</f>
        <v>#DIV/0!</v>
      </c>
      <c r="L130" s="56" t="e">
        <f>(F130+H130+J130)/(COUNT(F130,H130,J130))</f>
        <v>#DIV/0!</v>
      </c>
      <c r="M130" s="51" t="e">
        <f>VLOOKUP(Cumulative!L130, 'Handicap Chart'!A118:B418, 2)</f>
        <v>#DIV/0!</v>
      </c>
      <c r="N130" s="55"/>
      <c r="O130" s="68" t="e">
        <f>SUM(O124:O129)</f>
        <v>#DIV/0!</v>
      </c>
      <c r="P130" s="51"/>
      <c r="Q130" s="68" t="e">
        <f>SUM(Q124:Q129)</f>
        <v>#DIV/0!</v>
      </c>
      <c r="R130" s="51"/>
      <c r="S130" s="68" t="e">
        <f>SUM(S124:S129)</f>
        <v>#DIV/0!</v>
      </c>
      <c r="T130" s="56" t="e">
        <f>(N130+P130+R130)/(COUNT(N130,P130,R130))</f>
        <v>#DIV/0!</v>
      </c>
      <c r="U130" s="51" t="e">
        <f>VLOOKUP(Cumulative!T130, 'Handicap Chart'!I118:J418, 2)</f>
        <v>#DIV/0!</v>
      </c>
      <c r="V130" s="55"/>
      <c r="W130" s="68" t="e">
        <f>SUM(W124:W129)</f>
        <v>#DIV/0!</v>
      </c>
      <c r="X130" s="51"/>
      <c r="Y130" s="68" t="e">
        <f>SUM(Y124:Y129)</f>
        <v>#DIV/0!</v>
      </c>
      <c r="Z130" s="51"/>
      <c r="AA130" s="68" t="e">
        <f>SUM(AA124:AA129)</f>
        <v>#DIV/0!</v>
      </c>
      <c r="AB130" s="56" t="e">
        <f>(V130+X130+Z130)/(COUNT(V130,X130,Z130))</f>
        <v>#DIV/0!</v>
      </c>
      <c r="AC130" s="51" t="e">
        <f>VLOOKUP(Cumulative!AB130, 'Handicap Chart'!Q118:R418, 2)</f>
        <v>#DIV/0!</v>
      </c>
      <c r="AD130" s="55"/>
      <c r="AE130" s="68" t="e">
        <f>SUM(AE124:AE129)</f>
        <v>#DIV/0!</v>
      </c>
      <c r="AF130" s="51"/>
      <c r="AG130" s="68" t="e">
        <f>SUM(AG124:AG129)</f>
        <v>#DIV/0!</v>
      </c>
      <c r="AH130" s="51"/>
      <c r="AI130" s="68" t="e">
        <f>SUM(AI124:AI129)</f>
        <v>#DIV/0!</v>
      </c>
      <c r="AJ130" s="56"/>
      <c r="AK130" s="51"/>
      <c r="AL130" s="55"/>
      <c r="AM130" s="68" t="e">
        <f>SUM(AM124:AM129)</f>
        <v>#DIV/0!</v>
      </c>
      <c r="AN130" s="51"/>
      <c r="AO130" s="68" t="e">
        <f>SUM(AO124:AO129)</f>
        <v>#DIV/0!</v>
      </c>
      <c r="AP130" s="51"/>
      <c r="AQ130" s="68" t="e">
        <f>SUM(AQ124:AQ129)</f>
        <v>#DIV/0!</v>
      </c>
      <c r="AR130" s="56" t="e">
        <f>(AL130+AN130+AP130)/(COUNT(AL130,AN130,AP130))</f>
        <v>#DIV/0!</v>
      </c>
      <c r="AS130" s="51" t="e">
        <f>VLOOKUP(Cumulative!AR130, 'Handicap Chart'!AG118:AH418, 2)</f>
        <v>#DIV/0!</v>
      </c>
      <c r="AT130" s="45"/>
      <c r="AU130" s="32"/>
      <c r="AV130" s="33"/>
      <c r="AW130" s="31"/>
      <c r="AX130" s="32"/>
      <c r="AY130" s="33"/>
      <c r="AZ130" s="31"/>
      <c r="BA130" s="32"/>
    </row>
    <row r="131" spans="1:53" s="71" customFormat="1">
      <c r="A131" s="70"/>
      <c r="D131" s="69"/>
      <c r="E131" s="69"/>
      <c r="F131" s="70"/>
      <c r="G131" s="73"/>
      <c r="I131" s="74"/>
      <c r="K131" s="74"/>
      <c r="L131" s="72"/>
      <c r="N131" s="70"/>
      <c r="O131" s="74"/>
      <c r="Q131" s="74"/>
      <c r="S131" s="74"/>
      <c r="T131" s="72"/>
      <c r="V131" s="70"/>
      <c r="W131" s="74"/>
      <c r="Y131" s="74"/>
      <c r="AA131" s="74"/>
      <c r="AB131" s="72"/>
      <c r="AD131" s="70"/>
      <c r="AE131" s="74"/>
      <c r="AG131" s="74"/>
      <c r="AI131" s="74"/>
      <c r="AJ131" s="72"/>
      <c r="AL131" s="70"/>
      <c r="AM131" s="74"/>
      <c r="AO131" s="74"/>
      <c r="AQ131" s="74"/>
      <c r="AR131" s="72"/>
      <c r="AT131" s="75"/>
      <c r="AU131" s="76"/>
      <c r="AV131" s="77"/>
      <c r="AW131" s="78"/>
      <c r="AX131" s="76"/>
      <c r="AY131" s="77"/>
      <c r="AZ131" s="78"/>
      <c r="BA131" s="76"/>
    </row>
    <row r="132" spans="1:53" s="21" customFormat="1">
      <c r="A132" s="40">
        <v>15</v>
      </c>
      <c r="B132" s="22"/>
      <c r="D132" s="23" t="e">
        <f>(F132+H132+J132+N132+P132+R132+V132+X132+Z132+AD132+AF132+AH132+AL132+AN132+AP132)/COUNT(F132,H132,J132,N132,P132,R132,V132,X132,Z132,AD132,AF132,AH132,AL132,AN132,AP132)</f>
        <v>#DIV/0!</v>
      </c>
      <c r="E132" s="36" t="e">
        <f>VLOOKUP(Cumulative!D132, 'Handicap Chart'!$A$7:$B$307, 2)</f>
        <v>#DIV/0!</v>
      </c>
      <c r="F132" s="40"/>
      <c r="G132" s="8" t="e">
        <f>F132+$M132</f>
        <v>#DIV/0!</v>
      </c>
      <c r="I132" s="37" t="e">
        <f t="shared" ref="I132:I136" si="689">H132+$M132</f>
        <v>#DIV/0!</v>
      </c>
      <c r="K132" s="37" t="e">
        <f>J132+$M132</f>
        <v>#DIV/0!</v>
      </c>
      <c r="L132" s="24" t="e">
        <f t="shared" ref="L132:L136" si="690">(F132+H132+J132)/(COUNT(F132,H132,J132))</f>
        <v>#DIV/0!</v>
      </c>
      <c r="M132" s="10" t="e">
        <f>VLOOKUP(Cumulative!L132, 'Handicap Chart'!$A$8:$B$307, 2)</f>
        <v>#DIV/0!</v>
      </c>
      <c r="N132" s="40"/>
      <c r="O132" s="37" t="e">
        <f t="shared" ref="O132:O136" si="691">N132+$U132</f>
        <v>#DIV/0!</v>
      </c>
      <c r="Q132" s="37" t="e">
        <f>P132+$U132</f>
        <v>#DIV/0!</v>
      </c>
      <c r="S132" s="37" t="e">
        <f>R132+$U132</f>
        <v>#DIV/0!</v>
      </c>
      <c r="T132" s="24" t="e">
        <f>(R132+P132+N132+J132+H132+F132)/(COUNT(R132,P132,N132,J132,H132,F132))</f>
        <v>#DIV/0!</v>
      </c>
      <c r="U132" s="10" t="e">
        <f>VLOOKUP(Cumulative!T132, 'Handicap Chart'!$A$8:$B$307, 2)</f>
        <v>#DIV/0!</v>
      </c>
      <c r="V132" s="41"/>
      <c r="W132" s="37" t="e">
        <f>V132+$AC132</f>
        <v>#DIV/0!</v>
      </c>
      <c r="X132" s="25"/>
      <c r="Y132" s="37" t="e">
        <f>X132+$AC132</f>
        <v>#DIV/0!</v>
      </c>
      <c r="Z132" s="25"/>
      <c r="AA132" s="37" t="e">
        <f>Z132+$AC132</f>
        <v>#DIV/0!</v>
      </c>
      <c r="AB132" s="26" t="e">
        <f>(Z132+X132+V132+R132+P132+N132+J132+H132+F132)/COUNT(Z132,X132,V132,R132,P132,N132,J132,H132,F132)</f>
        <v>#DIV/0!</v>
      </c>
      <c r="AC132" s="10" t="e">
        <f>VLOOKUP(Cumulative!AB132, 'Handicap Chart'!$A$8:$B$307, 2)</f>
        <v>#DIV/0!</v>
      </c>
      <c r="AD132" s="41"/>
      <c r="AE132" s="37" t="e">
        <f>AD132+$AK132</f>
        <v>#DIV/0!</v>
      </c>
      <c r="AF132" s="25"/>
      <c r="AG132" s="37" t="e">
        <f>AF132+$AK132</f>
        <v>#DIV/0!</v>
      </c>
      <c r="AH132" s="25"/>
      <c r="AI132" s="37" t="e">
        <f>AH132+$AK132</f>
        <v>#DIV/0!</v>
      </c>
      <c r="AJ132" s="26" t="e">
        <f>(AH132+AF132+AD132+Z132+X132+V132+R132+P132+N132+J132+H132+F132)/COUNT(AH132,AF132,AD132,Z132,X132,V132,R132,P132,N132,J132,H132,F132)</f>
        <v>#DIV/0!</v>
      </c>
      <c r="AK132" s="10" t="e">
        <f>VLOOKUP(Cumulative!AJ132, 'Handicap Chart'!$A$8:$B$307, 2)</f>
        <v>#DIV/0!</v>
      </c>
      <c r="AL132" s="40"/>
      <c r="AM132" s="37" t="e">
        <f>AL132+$AS132</f>
        <v>#DIV/0!</v>
      </c>
      <c r="AO132" s="37" t="e">
        <f t="shared" ref="AO132:AO136" si="692">AN132+$AS132</f>
        <v>#DIV/0!</v>
      </c>
      <c r="AQ132" s="37" t="e">
        <f t="shared" ref="AQ132:AQ136" si="693">AP132+$AS132</f>
        <v>#DIV/0!</v>
      </c>
      <c r="AR132" s="26" t="e">
        <f>(AP132+AN132+AL132+AH132+AF132+AD132+Z132+X132+V132+R132+P132+N132+J132+H132+F132)/COUNT(AP132,AN132,AL132,AH132,AF132,AD132,Z132,X132,V132,R132,P132,N132,J132,H132,F132)</f>
        <v>#DIV/0!</v>
      </c>
      <c r="AS132" s="10" t="e">
        <f>VLOOKUP(Cumulative!AR132, 'Handicap Chart'!$A$8:$B$307, 2)</f>
        <v>#DIV/0!</v>
      </c>
      <c r="AT132" s="46"/>
      <c r="AU132" s="28"/>
      <c r="AV132" s="29"/>
      <c r="AW132" s="27"/>
      <c r="AX132" s="28"/>
      <c r="AY132" s="29"/>
      <c r="AZ132" s="27"/>
      <c r="BA132" s="28"/>
    </row>
    <row r="133" spans="1:53" s="21" customFormat="1">
      <c r="A133" s="40"/>
      <c r="C133" s="79"/>
      <c r="D133" s="23" t="e">
        <f t="shared" ref="D133:D136" si="694">(F133+H133+J133+N133+P133+R133+V133+X133+Z133+AD133+AF133+AH133+AL133+AN133+AP133)/COUNT(F133,H133,J133,N133,P133,R133,V133,X133,Z133,AD133,AF133,AH133,AL133,AN133,AP133)</f>
        <v>#DIV/0!</v>
      </c>
      <c r="E133" s="36" t="e">
        <f>VLOOKUP(Cumulative!D133, 'Handicap Chart'!$A$7:$B$307, 2)</f>
        <v>#DIV/0!</v>
      </c>
      <c r="F133" s="40"/>
      <c r="G133" s="37" t="e">
        <f t="shared" ref="G133:G136" si="695">F133+$M133</f>
        <v>#DIV/0!</v>
      </c>
      <c r="I133" s="37" t="e">
        <f t="shared" si="689"/>
        <v>#DIV/0!</v>
      </c>
      <c r="K133" s="37" t="e">
        <f t="shared" ref="K133:K136" si="696">J133+$M133</f>
        <v>#DIV/0!</v>
      </c>
      <c r="L133" s="12" t="e">
        <f t="shared" si="690"/>
        <v>#DIV/0!</v>
      </c>
      <c r="M133" s="10" t="e">
        <f>VLOOKUP(Cumulative!L133, 'Handicap Chart'!$A$8:$B$307, 2)</f>
        <v>#DIV/0!</v>
      </c>
      <c r="N133" s="40"/>
      <c r="O133" s="37" t="e">
        <f t="shared" si="691"/>
        <v>#DIV/0!</v>
      </c>
      <c r="Q133" s="37" t="e">
        <f t="shared" ref="Q133:Q136" si="697">P133+$U133</f>
        <v>#DIV/0!</v>
      </c>
      <c r="S133" s="37" t="e">
        <f t="shared" ref="S133:S136" si="698">R133+$U133</f>
        <v>#DIV/0!</v>
      </c>
      <c r="T133" s="24" t="e">
        <f t="shared" ref="T133:T136" si="699">(R133+P133+N133+J133+H133+F133)/(COUNT(R133,P133,N133,J133,H133,F133))</f>
        <v>#DIV/0!</v>
      </c>
      <c r="U133" s="10" t="e">
        <f>VLOOKUP(Cumulative!T133, 'Handicap Chart'!$A$8:$B$307, 2)</f>
        <v>#DIV/0!</v>
      </c>
      <c r="V133" s="41"/>
      <c r="W133" s="37" t="e">
        <f t="shared" ref="W133:W136" si="700">V133+$AC133</f>
        <v>#DIV/0!</v>
      </c>
      <c r="X133" s="25"/>
      <c r="Y133" s="37" t="e">
        <f t="shared" ref="Y133:Y136" si="701">X133+$AC133</f>
        <v>#DIV/0!</v>
      </c>
      <c r="Z133" s="25"/>
      <c r="AA133" s="37" t="e">
        <f t="shared" ref="AA133:AA136" si="702">Z133+$AC133</f>
        <v>#DIV/0!</v>
      </c>
      <c r="AB133" s="26" t="e">
        <f t="shared" ref="AB133:AB136" si="703">(Z133+X133+V133+R133+P133+N133+J133+H133+F133)/COUNT(Z133,X133,V133,R133,P133,N133,J133,H133,F133)</f>
        <v>#DIV/0!</v>
      </c>
      <c r="AC133" s="10" t="e">
        <f>VLOOKUP(Cumulative!AB133, 'Handicap Chart'!$A$8:$B$307, 2)</f>
        <v>#DIV/0!</v>
      </c>
      <c r="AD133" s="41"/>
      <c r="AE133" s="37" t="e">
        <f t="shared" ref="AE133:AE136" si="704">AD133+$AK133</f>
        <v>#DIV/0!</v>
      </c>
      <c r="AF133" s="25"/>
      <c r="AG133" s="37" t="e">
        <f t="shared" ref="AG133:AG136" si="705">AF133+$AK133</f>
        <v>#DIV/0!</v>
      </c>
      <c r="AH133" s="25"/>
      <c r="AI133" s="37" t="e">
        <f t="shared" ref="AI133:AI136" si="706">AH133+$AK133</f>
        <v>#DIV/0!</v>
      </c>
      <c r="AJ133" s="26" t="e">
        <f t="shared" ref="AJ133:AJ136" si="707">(AH133+AF133+AD133+Z133+X133+V133+R133+P133+N133+J133+H133+F133)/COUNT(AH133,AF133,AD133,Z133,X133,V133,R133,P133,N133,J133,H133,F133)</f>
        <v>#DIV/0!</v>
      </c>
      <c r="AK133" s="10" t="e">
        <f>VLOOKUP(Cumulative!AJ133, 'Handicap Chart'!$A$8:$B$307, 2)</f>
        <v>#DIV/0!</v>
      </c>
      <c r="AL133" s="40"/>
      <c r="AM133" s="37" t="e">
        <f t="shared" ref="AM133:AM136" si="708">AL133+$AS133</f>
        <v>#DIV/0!</v>
      </c>
      <c r="AO133" s="37" t="e">
        <f t="shared" si="692"/>
        <v>#DIV/0!</v>
      </c>
      <c r="AQ133" s="37" t="e">
        <f t="shared" si="693"/>
        <v>#DIV/0!</v>
      </c>
      <c r="AR133" s="26" t="e">
        <f t="shared" ref="AR133:AR136" si="709">(AP133+AN133+AL133+AH133+AF133+AD133+Z133+X133+V133+R133+P133+N133+J133+H133+F133)/COUNT(AP133,AN133,AL133,AH133,AF133,AD133,Z133,X133,V133,R133,P133,N133,J133,H133,F133)</f>
        <v>#DIV/0!</v>
      </c>
      <c r="AS133" s="10" t="e">
        <f>VLOOKUP(Cumulative!AR133, 'Handicap Chart'!$A$8:$B$307, 2)</f>
        <v>#DIV/0!</v>
      </c>
      <c r="AT133" s="46"/>
      <c r="AU133" s="28"/>
      <c r="AV133" s="29"/>
      <c r="AW133" s="27"/>
      <c r="AX133" s="28"/>
      <c r="AY133" s="29"/>
      <c r="AZ133" s="27"/>
      <c r="BA133" s="28"/>
    </row>
    <row r="134" spans="1:53" s="21" customFormat="1">
      <c r="A134" s="40"/>
      <c r="C134" s="79"/>
      <c r="D134" s="23" t="e">
        <f t="shared" si="694"/>
        <v>#DIV/0!</v>
      </c>
      <c r="E134" s="36" t="e">
        <f>VLOOKUP(Cumulative!D134, 'Handicap Chart'!$A$7:$B$307, 2)</f>
        <v>#DIV/0!</v>
      </c>
      <c r="F134" s="40"/>
      <c r="G134" s="37" t="e">
        <f t="shared" si="695"/>
        <v>#DIV/0!</v>
      </c>
      <c r="I134" s="37" t="e">
        <f t="shared" si="689"/>
        <v>#DIV/0!</v>
      </c>
      <c r="K134" s="37" t="e">
        <f t="shared" si="696"/>
        <v>#DIV/0!</v>
      </c>
      <c r="L134" s="12" t="e">
        <f t="shared" si="690"/>
        <v>#DIV/0!</v>
      </c>
      <c r="M134" s="10" t="e">
        <f>VLOOKUP(Cumulative!L134, 'Handicap Chart'!$A$8:$B$307, 2)</f>
        <v>#DIV/0!</v>
      </c>
      <c r="N134" s="40"/>
      <c r="O134" s="37" t="e">
        <f t="shared" si="691"/>
        <v>#DIV/0!</v>
      </c>
      <c r="Q134" s="37" t="e">
        <f t="shared" si="697"/>
        <v>#DIV/0!</v>
      </c>
      <c r="S134" s="37" t="e">
        <f t="shared" si="698"/>
        <v>#DIV/0!</v>
      </c>
      <c r="T134" s="24" t="e">
        <f t="shared" si="699"/>
        <v>#DIV/0!</v>
      </c>
      <c r="U134" s="10" t="e">
        <f>VLOOKUP(Cumulative!T134, 'Handicap Chart'!$A$8:$B$307, 2)</f>
        <v>#DIV/0!</v>
      </c>
      <c r="V134" s="41"/>
      <c r="W134" s="37" t="e">
        <f t="shared" si="700"/>
        <v>#DIV/0!</v>
      </c>
      <c r="X134" s="25"/>
      <c r="Y134" s="37" t="e">
        <f t="shared" si="701"/>
        <v>#DIV/0!</v>
      </c>
      <c r="Z134" s="25"/>
      <c r="AA134" s="37" t="e">
        <f t="shared" si="702"/>
        <v>#DIV/0!</v>
      </c>
      <c r="AB134" s="26" t="e">
        <f t="shared" si="703"/>
        <v>#DIV/0!</v>
      </c>
      <c r="AC134" s="10" t="e">
        <f>VLOOKUP(Cumulative!AB134, 'Handicap Chart'!$A$8:$B$307, 2)</f>
        <v>#DIV/0!</v>
      </c>
      <c r="AD134" s="41"/>
      <c r="AE134" s="37" t="e">
        <f t="shared" si="704"/>
        <v>#DIV/0!</v>
      </c>
      <c r="AF134" s="25"/>
      <c r="AG134" s="37" t="e">
        <f t="shared" si="705"/>
        <v>#DIV/0!</v>
      </c>
      <c r="AH134" s="25"/>
      <c r="AI134" s="37" t="e">
        <f t="shared" si="706"/>
        <v>#DIV/0!</v>
      </c>
      <c r="AJ134" s="26" t="e">
        <f t="shared" si="707"/>
        <v>#DIV/0!</v>
      </c>
      <c r="AK134" s="10" t="e">
        <f>VLOOKUP(Cumulative!AJ134, 'Handicap Chart'!$A$8:$B$307, 2)</f>
        <v>#DIV/0!</v>
      </c>
      <c r="AL134" s="40"/>
      <c r="AM134" s="37" t="e">
        <f t="shared" si="708"/>
        <v>#DIV/0!</v>
      </c>
      <c r="AO134" s="37" t="e">
        <f t="shared" si="692"/>
        <v>#DIV/0!</v>
      </c>
      <c r="AQ134" s="37" t="e">
        <f t="shared" si="693"/>
        <v>#DIV/0!</v>
      </c>
      <c r="AR134" s="26" t="e">
        <f t="shared" si="709"/>
        <v>#DIV/0!</v>
      </c>
      <c r="AS134" s="10" t="e">
        <f>VLOOKUP(Cumulative!AR134, 'Handicap Chart'!$A$8:$B$307, 2)</f>
        <v>#DIV/0!</v>
      </c>
      <c r="AT134" s="46"/>
      <c r="AU134" s="28"/>
      <c r="AV134" s="29"/>
      <c r="AW134" s="27"/>
      <c r="AX134" s="28"/>
      <c r="AY134" s="29"/>
      <c r="AZ134" s="27"/>
      <c r="BA134" s="28"/>
    </row>
    <row r="135" spans="1:53" s="21" customFormat="1">
      <c r="A135" s="40"/>
      <c r="C135" s="79"/>
      <c r="D135" s="23" t="e">
        <f t="shared" si="694"/>
        <v>#DIV/0!</v>
      </c>
      <c r="E135" s="36" t="e">
        <f>VLOOKUP(Cumulative!D135, 'Handicap Chart'!$A$7:$B$307, 2)</f>
        <v>#DIV/0!</v>
      </c>
      <c r="F135" s="40"/>
      <c r="G135" s="37" t="e">
        <f t="shared" si="695"/>
        <v>#DIV/0!</v>
      </c>
      <c r="I135" s="37" t="e">
        <f t="shared" si="689"/>
        <v>#DIV/0!</v>
      </c>
      <c r="K135" s="37" t="e">
        <f t="shared" si="696"/>
        <v>#DIV/0!</v>
      </c>
      <c r="L135" s="12" t="e">
        <f t="shared" si="690"/>
        <v>#DIV/0!</v>
      </c>
      <c r="M135" s="10" t="e">
        <f>VLOOKUP(Cumulative!L135, 'Handicap Chart'!$A$8:$B$307, 2)</f>
        <v>#DIV/0!</v>
      </c>
      <c r="N135" s="40"/>
      <c r="O135" s="37" t="e">
        <f t="shared" si="691"/>
        <v>#DIV/0!</v>
      </c>
      <c r="Q135" s="37" t="e">
        <f t="shared" si="697"/>
        <v>#DIV/0!</v>
      </c>
      <c r="S135" s="37" t="e">
        <f t="shared" si="698"/>
        <v>#DIV/0!</v>
      </c>
      <c r="T135" s="24" t="e">
        <f t="shared" si="699"/>
        <v>#DIV/0!</v>
      </c>
      <c r="U135" s="10" t="e">
        <f>VLOOKUP(Cumulative!T135, 'Handicap Chart'!$A$8:$B$307, 2)</f>
        <v>#DIV/0!</v>
      </c>
      <c r="V135" s="41"/>
      <c r="W135" s="37" t="e">
        <f t="shared" si="700"/>
        <v>#DIV/0!</v>
      </c>
      <c r="X135" s="25"/>
      <c r="Y135" s="37" t="e">
        <f t="shared" si="701"/>
        <v>#DIV/0!</v>
      </c>
      <c r="Z135" s="25"/>
      <c r="AA135" s="37" t="e">
        <f t="shared" si="702"/>
        <v>#DIV/0!</v>
      </c>
      <c r="AB135" s="26" t="e">
        <f t="shared" si="703"/>
        <v>#DIV/0!</v>
      </c>
      <c r="AC135" s="10" t="e">
        <f>VLOOKUP(Cumulative!AB135, 'Handicap Chart'!$A$8:$B$307, 2)</f>
        <v>#DIV/0!</v>
      </c>
      <c r="AD135" s="41"/>
      <c r="AE135" s="37" t="e">
        <f t="shared" si="704"/>
        <v>#DIV/0!</v>
      </c>
      <c r="AF135" s="25"/>
      <c r="AG135" s="37" t="e">
        <f t="shared" si="705"/>
        <v>#DIV/0!</v>
      </c>
      <c r="AH135" s="25"/>
      <c r="AI135" s="37" t="e">
        <f t="shared" si="706"/>
        <v>#DIV/0!</v>
      </c>
      <c r="AJ135" s="26" t="e">
        <f t="shared" si="707"/>
        <v>#DIV/0!</v>
      </c>
      <c r="AK135" s="10" t="e">
        <f>VLOOKUP(Cumulative!AJ135, 'Handicap Chart'!$A$8:$B$307, 2)</f>
        <v>#DIV/0!</v>
      </c>
      <c r="AL135" s="40"/>
      <c r="AM135" s="37" t="e">
        <f t="shared" si="708"/>
        <v>#DIV/0!</v>
      </c>
      <c r="AO135" s="37" t="e">
        <f t="shared" si="692"/>
        <v>#DIV/0!</v>
      </c>
      <c r="AQ135" s="37" t="e">
        <f t="shared" si="693"/>
        <v>#DIV/0!</v>
      </c>
      <c r="AR135" s="26" t="e">
        <f t="shared" si="709"/>
        <v>#DIV/0!</v>
      </c>
      <c r="AS135" s="10" t="e">
        <f>VLOOKUP(Cumulative!AR135, 'Handicap Chart'!$A$8:$B$307, 2)</f>
        <v>#DIV/0!</v>
      </c>
      <c r="AT135" s="46"/>
      <c r="AU135" s="28"/>
      <c r="AV135" s="29"/>
      <c r="AW135" s="27"/>
      <c r="AX135" s="28"/>
      <c r="AY135" s="29"/>
      <c r="AZ135" s="27"/>
      <c r="BA135" s="28"/>
    </row>
    <row r="136" spans="1:53">
      <c r="A136" s="38"/>
      <c r="B136" s="13"/>
      <c r="C136" s="13"/>
      <c r="D136" s="23" t="e">
        <f t="shared" si="694"/>
        <v>#DIV/0!</v>
      </c>
      <c r="E136" s="36" t="e">
        <f>VLOOKUP(Cumulative!D136, 'Handicap Chart'!$A$7:$B$307, 2)</f>
        <v>#DIV/0!</v>
      </c>
      <c r="F136" s="39"/>
      <c r="G136" s="37" t="e">
        <f t="shared" si="695"/>
        <v>#DIV/0!</v>
      </c>
      <c r="H136" s="21"/>
      <c r="I136" s="37" t="e">
        <f t="shared" si="689"/>
        <v>#DIV/0!</v>
      </c>
      <c r="J136" s="21"/>
      <c r="K136" s="37" t="e">
        <f t="shared" si="696"/>
        <v>#DIV/0!</v>
      </c>
      <c r="L136" s="12" t="e">
        <f t="shared" si="690"/>
        <v>#DIV/0!</v>
      </c>
      <c r="M136" s="10" t="e">
        <f>VLOOKUP(Cumulative!L136, 'Handicap Chart'!$A$8:$B$307, 2)</f>
        <v>#DIV/0!</v>
      </c>
      <c r="N136" s="38"/>
      <c r="O136" s="37" t="e">
        <f t="shared" si="691"/>
        <v>#DIV/0!</v>
      </c>
      <c r="P136" s="13"/>
      <c r="Q136" s="37" t="e">
        <f t="shared" si="697"/>
        <v>#DIV/0!</v>
      </c>
      <c r="R136" s="13"/>
      <c r="S136" s="37" t="e">
        <f t="shared" si="698"/>
        <v>#DIV/0!</v>
      </c>
      <c r="T136" s="24" t="e">
        <f t="shared" si="699"/>
        <v>#DIV/0!</v>
      </c>
      <c r="U136" s="10" t="e">
        <f>VLOOKUP(Cumulative!T136, 'Handicap Chart'!$A$8:$B$307, 2)</f>
        <v>#DIV/0!</v>
      </c>
      <c r="V136" s="39"/>
      <c r="W136" s="37" t="e">
        <f t="shared" si="700"/>
        <v>#DIV/0!</v>
      </c>
      <c r="Y136" s="37" t="e">
        <f t="shared" si="701"/>
        <v>#DIV/0!</v>
      </c>
      <c r="AA136" s="37" t="e">
        <f t="shared" si="702"/>
        <v>#DIV/0!</v>
      </c>
      <c r="AB136" s="26" t="e">
        <f t="shared" si="703"/>
        <v>#DIV/0!</v>
      </c>
      <c r="AC136" s="10" t="e">
        <f>VLOOKUP(Cumulative!AB136, 'Handicap Chart'!$A$8:$B$307, 2)</f>
        <v>#DIV/0!</v>
      </c>
      <c r="AD136" s="39"/>
      <c r="AE136" s="37" t="e">
        <f t="shared" si="704"/>
        <v>#DIV/0!</v>
      </c>
      <c r="AF136" s="13"/>
      <c r="AG136" s="37" t="e">
        <f t="shared" si="705"/>
        <v>#DIV/0!</v>
      </c>
      <c r="AH136" s="13"/>
      <c r="AI136" s="37" t="e">
        <f t="shared" si="706"/>
        <v>#DIV/0!</v>
      </c>
      <c r="AJ136" s="26" t="e">
        <f t="shared" si="707"/>
        <v>#DIV/0!</v>
      </c>
      <c r="AK136" s="10" t="e">
        <f>VLOOKUP(Cumulative!AJ136, 'Handicap Chart'!$A$8:$B$307, 2)</f>
        <v>#DIV/0!</v>
      </c>
      <c r="AL136" s="38"/>
      <c r="AM136" s="37" t="e">
        <f t="shared" si="708"/>
        <v>#DIV/0!</v>
      </c>
      <c r="AN136" s="13"/>
      <c r="AO136" s="37" t="e">
        <f t="shared" si="692"/>
        <v>#DIV/0!</v>
      </c>
      <c r="AP136" s="13"/>
      <c r="AQ136" s="37" t="e">
        <f t="shared" si="693"/>
        <v>#DIV/0!</v>
      </c>
      <c r="AR136" s="26" t="e">
        <f t="shared" si="709"/>
        <v>#DIV/0!</v>
      </c>
      <c r="AS136" s="10" t="e">
        <f>VLOOKUP(Cumulative!AR136, 'Handicap Chart'!$A$8:$B$307, 2)</f>
        <v>#DIV/0!</v>
      </c>
      <c r="AT136" s="44"/>
      <c r="AU136" s="19"/>
      <c r="AV136" s="20"/>
      <c r="AW136" s="17"/>
      <c r="AX136" s="19"/>
      <c r="AY136" s="20"/>
      <c r="AZ136" s="17"/>
      <c r="BA136" s="19"/>
    </row>
    <row r="137" spans="1:53">
      <c r="A137" s="38"/>
      <c r="B137" s="13"/>
      <c r="C137" s="13"/>
      <c r="D137" s="23" t="e">
        <f t="shared" ref="D137" si="710">(F137+H137+J137+N137+P137+R137+V137+X137+Z137+AD137+AF137+AH137+AL137+AN137+AP137)/COUNT(F137,H137,J137,N137,P137,R137,V137,X137,Z137,AD137,AF137,AH137,AL137,AN137,AP137)</f>
        <v>#DIV/0!</v>
      </c>
      <c r="E137" s="36" t="e">
        <f>VLOOKUP(Cumulative!D137, 'Handicap Chart'!$A$7:$B$307, 2)</f>
        <v>#DIV/0!</v>
      </c>
      <c r="F137" s="39"/>
      <c r="G137" s="37" t="e">
        <f t="shared" ref="G137" si="711">F137+$M137</f>
        <v>#DIV/0!</v>
      </c>
      <c r="H137" s="21"/>
      <c r="I137" s="37" t="e">
        <f t="shared" ref="I137" si="712">H137+$M137</f>
        <v>#DIV/0!</v>
      </c>
      <c r="J137" s="21"/>
      <c r="K137" s="37" t="e">
        <f t="shared" ref="K137" si="713">J137+$M137</f>
        <v>#DIV/0!</v>
      </c>
      <c r="L137" s="12" t="e">
        <f t="shared" ref="L137" si="714">(F137+H137+J137)/(COUNT(F137,H137,J137))</f>
        <v>#DIV/0!</v>
      </c>
      <c r="M137" s="10" t="e">
        <f>VLOOKUP(Cumulative!L137, 'Handicap Chart'!$A$8:$B$307, 2)</f>
        <v>#DIV/0!</v>
      </c>
      <c r="N137" s="38"/>
      <c r="O137" s="37"/>
      <c r="P137" s="13"/>
      <c r="Q137" s="13"/>
      <c r="R137" s="13"/>
      <c r="S137" s="13"/>
      <c r="V137" s="39"/>
      <c r="W137" s="42"/>
      <c r="AB137" s="15"/>
      <c r="AD137" s="39"/>
      <c r="AE137" s="42"/>
      <c r="AF137" s="13"/>
      <c r="AG137" s="13"/>
      <c r="AH137" s="13"/>
      <c r="AI137" s="13"/>
      <c r="AJ137" s="15"/>
      <c r="AK137" s="13"/>
      <c r="AL137" s="38"/>
      <c r="AM137" s="37"/>
      <c r="AR137" s="15"/>
      <c r="AT137" s="44"/>
      <c r="AU137" s="19"/>
      <c r="AV137" s="20"/>
      <c r="AW137" s="17"/>
      <c r="AX137" s="19"/>
      <c r="AY137" s="20"/>
      <c r="AZ137" s="17"/>
      <c r="BA137" s="19"/>
    </row>
    <row r="138" spans="1:53" s="30" customFormat="1" ht="15.75" thickBot="1">
      <c r="A138" s="53">
        <v>15</v>
      </c>
      <c r="B138" s="22"/>
      <c r="C138" s="30" t="s">
        <v>37</v>
      </c>
      <c r="D138" s="52"/>
      <c r="E138" s="52"/>
      <c r="F138" s="55"/>
      <c r="G138" s="68" t="e">
        <f>SUM(G132:G137)</f>
        <v>#DIV/0!</v>
      </c>
      <c r="H138" s="51"/>
      <c r="I138" s="68" t="e">
        <f>SUM(I132:I137)</f>
        <v>#DIV/0!</v>
      </c>
      <c r="J138" s="51"/>
      <c r="K138" s="68" t="e">
        <f>SUM(K132:K137)</f>
        <v>#DIV/0!</v>
      </c>
      <c r="L138" s="56" t="e">
        <f>(F138+H138+J138)/(COUNT(F138,H138,J138))</f>
        <v>#DIV/0!</v>
      </c>
      <c r="M138" s="51" t="e">
        <f>VLOOKUP(Cumulative!L138, 'Handicap Chart'!A126:B426, 2)</f>
        <v>#DIV/0!</v>
      </c>
      <c r="N138" s="55"/>
      <c r="O138" s="68" t="e">
        <f>SUM(O132:O137)</f>
        <v>#DIV/0!</v>
      </c>
      <c r="P138" s="51"/>
      <c r="Q138" s="68" t="e">
        <f>SUM(Q132:Q137)</f>
        <v>#DIV/0!</v>
      </c>
      <c r="R138" s="51"/>
      <c r="S138" s="68" t="e">
        <f>SUM(S132:S137)</f>
        <v>#DIV/0!</v>
      </c>
      <c r="T138" s="56" t="e">
        <f>(N138+P138+R138)/(COUNT(N138,P138,R138))</f>
        <v>#DIV/0!</v>
      </c>
      <c r="U138" s="51" t="e">
        <f>VLOOKUP(Cumulative!T138, 'Handicap Chart'!I126:J426, 2)</f>
        <v>#DIV/0!</v>
      </c>
      <c r="V138" s="55"/>
      <c r="W138" s="68" t="e">
        <f>SUM(W132:W137)</f>
        <v>#DIV/0!</v>
      </c>
      <c r="X138" s="51"/>
      <c r="Y138" s="68" t="e">
        <f>SUM(Y132:Y137)</f>
        <v>#DIV/0!</v>
      </c>
      <c r="Z138" s="51"/>
      <c r="AA138" s="68" t="e">
        <f>SUM(AA132:AA137)</f>
        <v>#DIV/0!</v>
      </c>
      <c r="AB138" s="56" t="e">
        <f>(V138+X138+Z138)/(COUNT(V138,X138,Z138))</f>
        <v>#DIV/0!</v>
      </c>
      <c r="AC138" s="51" t="e">
        <f>VLOOKUP(Cumulative!AB138, 'Handicap Chart'!Q126:R426, 2)</f>
        <v>#DIV/0!</v>
      </c>
      <c r="AD138" s="55"/>
      <c r="AE138" s="68" t="e">
        <f>SUM(AE132:AE137)</f>
        <v>#DIV/0!</v>
      </c>
      <c r="AF138" s="51"/>
      <c r="AG138" s="68" t="e">
        <f>SUM(AG132:AG137)</f>
        <v>#DIV/0!</v>
      </c>
      <c r="AH138" s="51"/>
      <c r="AI138" s="68" t="e">
        <f>SUM(AI132:AI137)</f>
        <v>#DIV/0!</v>
      </c>
      <c r="AJ138" s="56"/>
      <c r="AK138" s="51"/>
      <c r="AL138" s="55"/>
      <c r="AM138" s="68" t="e">
        <f>SUM(AM132:AM137)</f>
        <v>#DIV/0!</v>
      </c>
      <c r="AN138" s="51"/>
      <c r="AO138" s="68" t="e">
        <f>SUM(AO132:AO137)</f>
        <v>#DIV/0!</v>
      </c>
      <c r="AP138" s="51"/>
      <c r="AQ138" s="68" t="e">
        <f>SUM(AQ132:AQ137)</f>
        <v>#DIV/0!</v>
      </c>
      <c r="AR138" s="56" t="e">
        <f>(AL138+AN138+AP138)/(COUNT(AL138,AN138,AP138))</f>
        <v>#DIV/0!</v>
      </c>
      <c r="AS138" s="51" t="e">
        <f>VLOOKUP(Cumulative!AR138, 'Handicap Chart'!AG126:AH426, 2)</f>
        <v>#DIV/0!</v>
      </c>
      <c r="AT138" s="45"/>
      <c r="AU138" s="32"/>
      <c r="AV138" s="33"/>
      <c r="AW138" s="31"/>
      <c r="AX138" s="32"/>
      <c r="AY138" s="33"/>
      <c r="AZ138" s="31"/>
      <c r="BA138" s="32"/>
    </row>
    <row r="139" spans="1:53" s="71" customFormat="1">
      <c r="A139" s="70"/>
      <c r="D139" s="69"/>
      <c r="E139" s="69"/>
      <c r="F139" s="70"/>
      <c r="G139" s="73"/>
      <c r="I139" s="74"/>
      <c r="K139" s="74"/>
      <c r="L139" s="72"/>
      <c r="N139" s="70"/>
      <c r="O139" s="74"/>
      <c r="Q139" s="74"/>
      <c r="S139" s="74"/>
      <c r="T139" s="72"/>
      <c r="V139" s="70"/>
      <c r="W139" s="74"/>
      <c r="Y139" s="74"/>
      <c r="AA139" s="74"/>
      <c r="AB139" s="72"/>
      <c r="AD139" s="70"/>
      <c r="AE139" s="74"/>
      <c r="AG139" s="74"/>
      <c r="AI139" s="74"/>
      <c r="AJ139" s="72"/>
      <c r="AL139" s="70"/>
      <c r="AM139" s="74"/>
      <c r="AO139" s="74"/>
      <c r="AQ139" s="74"/>
      <c r="AR139" s="72"/>
      <c r="AT139" s="75"/>
      <c r="AU139" s="76"/>
      <c r="AV139" s="77"/>
      <c r="AW139" s="78"/>
      <c r="AX139" s="76"/>
      <c r="AY139" s="77"/>
      <c r="AZ139" s="78"/>
      <c r="BA139" s="76"/>
    </row>
    <row r="140" spans="1:53" s="21" customFormat="1">
      <c r="A140" s="40">
        <v>16</v>
      </c>
      <c r="B140" s="22"/>
      <c r="D140" s="23" t="e">
        <f>(F140+H140+J140+N140+P140+R140+V140+X140+Z140+AD140+AF140+AH140+AL140+AN140+AP140)/COUNT(F140,H140,J140,N140,P140,R140,V140,X140,Z140,AD140,AF140,AH140,AL140,AN140,AP140)</f>
        <v>#DIV/0!</v>
      </c>
      <c r="E140" s="36" t="e">
        <f>VLOOKUP(Cumulative!D140, 'Handicap Chart'!$A$7:$B$307, 2)</f>
        <v>#DIV/0!</v>
      </c>
      <c r="F140" s="40"/>
      <c r="G140" s="8" t="e">
        <f>F140+$M140</f>
        <v>#DIV/0!</v>
      </c>
      <c r="I140" s="37" t="e">
        <f t="shared" ref="I140:I144" si="715">H140+$M140</f>
        <v>#DIV/0!</v>
      </c>
      <c r="K140" s="37" t="e">
        <f>J140+$M140</f>
        <v>#DIV/0!</v>
      </c>
      <c r="L140" s="24" t="e">
        <f t="shared" ref="L140:L144" si="716">(F140+H140+J140)/(COUNT(F140,H140,J140))</f>
        <v>#DIV/0!</v>
      </c>
      <c r="M140" s="10" t="e">
        <f>VLOOKUP(Cumulative!L140, 'Handicap Chart'!$A$8:$B$307, 2)</f>
        <v>#DIV/0!</v>
      </c>
      <c r="N140" s="40"/>
      <c r="O140" s="37" t="e">
        <f t="shared" ref="O140:O144" si="717">N140+$U140</f>
        <v>#DIV/0!</v>
      </c>
      <c r="Q140" s="37" t="e">
        <f>P140+$U140</f>
        <v>#DIV/0!</v>
      </c>
      <c r="S140" s="37" t="e">
        <f>R140+$U140</f>
        <v>#DIV/0!</v>
      </c>
      <c r="T140" s="24" t="e">
        <f>(R140+P140+N140+J140+H140+F140)/(COUNT(R140,P140,N140,J140,H140,F140))</f>
        <v>#DIV/0!</v>
      </c>
      <c r="U140" s="10" t="e">
        <f>VLOOKUP(Cumulative!T140, 'Handicap Chart'!$A$8:$B$307, 2)</f>
        <v>#DIV/0!</v>
      </c>
      <c r="V140" s="41"/>
      <c r="W140" s="37" t="e">
        <f>V140+$AC140</f>
        <v>#DIV/0!</v>
      </c>
      <c r="X140" s="25"/>
      <c r="Y140" s="37" t="e">
        <f>X140+$AC140</f>
        <v>#DIV/0!</v>
      </c>
      <c r="Z140" s="25"/>
      <c r="AA140" s="37" t="e">
        <f>Z140+$AC140</f>
        <v>#DIV/0!</v>
      </c>
      <c r="AB140" s="26" t="e">
        <f>(Z140+X140+V140+R140+P140+N140+J140+H140+F140)/COUNT(Z140,X140,V140,R140,P140,N140,J140,H140,F140)</f>
        <v>#DIV/0!</v>
      </c>
      <c r="AC140" s="10" t="e">
        <f>VLOOKUP(Cumulative!AB140, 'Handicap Chart'!$A$8:$B$307, 2)</f>
        <v>#DIV/0!</v>
      </c>
      <c r="AD140" s="41"/>
      <c r="AE140" s="37" t="e">
        <f>AD140+$AK140</f>
        <v>#DIV/0!</v>
      </c>
      <c r="AF140" s="25"/>
      <c r="AG140" s="37" t="e">
        <f>AF140+$AK140</f>
        <v>#DIV/0!</v>
      </c>
      <c r="AH140" s="25"/>
      <c r="AI140" s="37" t="e">
        <f>AH140+$AK140</f>
        <v>#DIV/0!</v>
      </c>
      <c r="AJ140" s="26" t="e">
        <f>(AH140+AF140+AD140+Z140+X140+V140+R140+P140+N140+J140+H140+F140)/COUNT(AH140,AF140,AD140,Z140,X140,V140,R140,P140,N140,J140,H140,F140)</f>
        <v>#DIV/0!</v>
      </c>
      <c r="AK140" s="10" t="e">
        <f>VLOOKUP(Cumulative!AJ140, 'Handicap Chart'!$A$8:$B$307, 2)</f>
        <v>#DIV/0!</v>
      </c>
      <c r="AL140" s="40"/>
      <c r="AM140" s="37" t="e">
        <f>AL140+$AS140</f>
        <v>#DIV/0!</v>
      </c>
      <c r="AO140" s="37" t="e">
        <f t="shared" ref="AO140:AO144" si="718">AN140+$AS140</f>
        <v>#DIV/0!</v>
      </c>
      <c r="AQ140" s="37" t="e">
        <f t="shared" ref="AQ140:AQ144" si="719">AP140+$AS140</f>
        <v>#DIV/0!</v>
      </c>
      <c r="AR140" s="26" t="e">
        <f>(AP140+AN140+AL140+AH140+AF140+AD140+Z140+X140+V140+R140+P140+N140+J140+H140+F140)/COUNT(AP140,AN140,AL140,AH140,AF140,AD140,Z140,X140,V140,R140,P140,N140,J140,H140,F140)</f>
        <v>#DIV/0!</v>
      </c>
      <c r="AS140" s="10" t="e">
        <f>VLOOKUP(Cumulative!AR140, 'Handicap Chart'!$A$8:$B$307, 2)</f>
        <v>#DIV/0!</v>
      </c>
      <c r="AT140" s="46"/>
      <c r="AU140" s="28"/>
      <c r="AV140" s="29"/>
      <c r="AW140" s="27"/>
      <c r="AX140" s="28"/>
      <c r="AY140" s="29"/>
      <c r="AZ140" s="27"/>
      <c r="BA140" s="28"/>
    </row>
    <row r="141" spans="1:53" s="21" customFormat="1">
      <c r="A141" s="40"/>
      <c r="C141" s="79"/>
      <c r="D141" s="23" t="e">
        <f t="shared" ref="D141:D144" si="720">(F141+H141+J141+N141+P141+R141+V141+X141+Z141+AD141+AF141+AH141+AL141+AN141+AP141)/COUNT(F141,H141,J141,N141,P141,R141,V141,X141,Z141,AD141,AF141,AH141,AL141,AN141,AP141)</f>
        <v>#DIV/0!</v>
      </c>
      <c r="E141" s="36" t="e">
        <f>VLOOKUP(Cumulative!D141, 'Handicap Chart'!$A$7:$B$307, 2)</f>
        <v>#DIV/0!</v>
      </c>
      <c r="F141" s="40"/>
      <c r="G141" s="37" t="e">
        <f t="shared" ref="G141:G144" si="721">F141+$M141</f>
        <v>#DIV/0!</v>
      </c>
      <c r="I141" s="37" t="e">
        <f t="shared" si="715"/>
        <v>#DIV/0!</v>
      </c>
      <c r="K141" s="37" t="e">
        <f t="shared" ref="K141:K144" si="722">J141+$M141</f>
        <v>#DIV/0!</v>
      </c>
      <c r="L141" s="12" t="e">
        <f t="shared" si="716"/>
        <v>#DIV/0!</v>
      </c>
      <c r="M141" s="10" t="e">
        <f>VLOOKUP(Cumulative!L141, 'Handicap Chart'!$A$8:$B$307, 2)</f>
        <v>#DIV/0!</v>
      </c>
      <c r="N141" s="40"/>
      <c r="O141" s="37" t="e">
        <f t="shared" si="717"/>
        <v>#DIV/0!</v>
      </c>
      <c r="Q141" s="37" t="e">
        <f t="shared" ref="Q141:Q144" si="723">P141+$U141</f>
        <v>#DIV/0!</v>
      </c>
      <c r="S141" s="37" t="e">
        <f t="shared" ref="S141:S144" si="724">R141+$U141</f>
        <v>#DIV/0!</v>
      </c>
      <c r="T141" s="24" t="e">
        <f t="shared" ref="T141:T144" si="725">(R141+P141+N141+J141+H141+F141)/(COUNT(R141,P141,N141,J141,H141,F141))</f>
        <v>#DIV/0!</v>
      </c>
      <c r="U141" s="10" t="e">
        <f>VLOOKUP(Cumulative!T141, 'Handicap Chart'!$A$8:$B$307, 2)</f>
        <v>#DIV/0!</v>
      </c>
      <c r="V141" s="41"/>
      <c r="W141" s="37" t="e">
        <f t="shared" ref="W141:W144" si="726">V141+$AC141</f>
        <v>#DIV/0!</v>
      </c>
      <c r="X141" s="25"/>
      <c r="Y141" s="37" t="e">
        <f t="shared" ref="Y141:Y144" si="727">X141+$AC141</f>
        <v>#DIV/0!</v>
      </c>
      <c r="Z141" s="25"/>
      <c r="AA141" s="37" t="e">
        <f t="shared" ref="AA141:AA144" si="728">Z141+$AC141</f>
        <v>#DIV/0!</v>
      </c>
      <c r="AB141" s="26" t="e">
        <f t="shared" ref="AB141:AB144" si="729">(Z141+X141+V141+R141+P141+N141+J141+H141+F141)/COUNT(Z141,X141,V141,R141,P141,N141,J141,H141,F141)</f>
        <v>#DIV/0!</v>
      </c>
      <c r="AC141" s="10" t="e">
        <f>VLOOKUP(Cumulative!AB141, 'Handicap Chart'!$A$8:$B$307, 2)</f>
        <v>#DIV/0!</v>
      </c>
      <c r="AD141" s="41"/>
      <c r="AE141" s="37" t="e">
        <f t="shared" ref="AE141:AE144" si="730">AD141+$AK141</f>
        <v>#DIV/0!</v>
      </c>
      <c r="AF141" s="25"/>
      <c r="AG141" s="37" t="e">
        <f t="shared" ref="AG141:AG144" si="731">AF141+$AK141</f>
        <v>#DIV/0!</v>
      </c>
      <c r="AH141" s="25"/>
      <c r="AI141" s="37" t="e">
        <f t="shared" ref="AI141:AI144" si="732">AH141+$AK141</f>
        <v>#DIV/0!</v>
      </c>
      <c r="AJ141" s="26" t="e">
        <f t="shared" ref="AJ141:AJ144" si="733">(AH141+AF141+AD141+Z141+X141+V141+R141+P141+N141+J141+H141+F141)/COUNT(AH141,AF141,AD141,Z141,X141,V141,R141,P141,N141,J141,H141,F141)</f>
        <v>#DIV/0!</v>
      </c>
      <c r="AK141" s="10" t="e">
        <f>VLOOKUP(Cumulative!AJ141, 'Handicap Chart'!$A$8:$B$307, 2)</f>
        <v>#DIV/0!</v>
      </c>
      <c r="AL141" s="40"/>
      <c r="AM141" s="37" t="e">
        <f t="shared" ref="AM141:AM144" si="734">AL141+$AS141</f>
        <v>#DIV/0!</v>
      </c>
      <c r="AO141" s="37" t="e">
        <f t="shared" si="718"/>
        <v>#DIV/0!</v>
      </c>
      <c r="AQ141" s="37" t="e">
        <f t="shared" si="719"/>
        <v>#DIV/0!</v>
      </c>
      <c r="AR141" s="26" t="e">
        <f t="shared" ref="AR141:AR144" si="735">(AP141+AN141+AL141+AH141+AF141+AD141+Z141+X141+V141+R141+P141+N141+J141+H141+F141)/COUNT(AP141,AN141,AL141,AH141,AF141,AD141,Z141,X141,V141,R141,P141,N141,J141,H141,F141)</f>
        <v>#DIV/0!</v>
      </c>
      <c r="AS141" s="10" t="e">
        <f>VLOOKUP(Cumulative!AR141, 'Handicap Chart'!$A$8:$B$307, 2)</f>
        <v>#DIV/0!</v>
      </c>
      <c r="AT141" s="46"/>
      <c r="AU141" s="28"/>
      <c r="AV141" s="29"/>
      <c r="AW141" s="27"/>
      <c r="AX141" s="28"/>
      <c r="AY141" s="29"/>
      <c r="AZ141" s="27"/>
      <c r="BA141" s="28"/>
    </row>
    <row r="142" spans="1:53" s="21" customFormat="1">
      <c r="A142" s="40"/>
      <c r="C142" s="79"/>
      <c r="D142" s="23" t="e">
        <f t="shared" si="720"/>
        <v>#DIV/0!</v>
      </c>
      <c r="E142" s="36" t="e">
        <f>VLOOKUP(Cumulative!D142, 'Handicap Chart'!$A$7:$B$307, 2)</f>
        <v>#DIV/0!</v>
      </c>
      <c r="F142" s="40"/>
      <c r="G142" s="37" t="e">
        <f t="shared" si="721"/>
        <v>#DIV/0!</v>
      </c>
      <c r="I142" s="37" t="e">
        <f t="shared" si="715"/>
        <v>#DIV/0!</v>
      </c>
      <c r="K142" s="37" t="e">
        <f t="shared" si="722"/>
        <v>#DIV/0!</v>
      </c>
      <c r="L142" s="12" t="e">
        <f t="shared" si="716"/>
        <v>#DIV/0!</v>
      </c>
      <c r="M142" s="10" t="e">
        <f>VLOOKUP(Cumulative!L142, 'Handicap Chart'!$A$8:$B$307, 2)</f>
        <v>#DIV/0!</v>
      </c>
      <c r="N142" s="40"/>
      <c r="O142" s="37" t="e">
        <f t="shared" si="717"/>
        <v>#DIV/0!</v>
      </c>
      <c r="Q142" s="37" t="e">
        <f t="shared" si="723"/>
        <v>#DIV/0!</v>
      </c>
      <c r="S142" s="37" t="e">
        <f t="shared" si="724"/>
        <v>#DIV/0!</v>
      </c>
      <c r="T142" s="24" t="e">
        <f t="shared" si="725"/>
        <v>#DIV/0!</v>
      </c>
      <c r="U142" s="10" t="e">
        <f>VLOOKUP(Cumulative!T142, 'Handicap Chart'!$A$8:$B$307, 2)</f>
        <v>#DIV/0!</v>
      </c>
      <c r="V142" s="41"/>
      <c r="W142" s="37" t="e">
        <f t="shared" si="726"/>
        <v>#DIV/0!</v>
      </c>
      <c r="X142" s="25"/>
      <c r="Y142" s="37" t="e">
        <f t="shared" si="727"/>
        <v>#DIV/0!</v>
      </c>
      <c r="Z142" s="25"/>
      <c r="AA142" s="37" t="e">
        <f t="shared" si="728"/>
        <v>#DIV/0!</v>
      </c>
      <c r="AB142" s="26" t="e">
        <f t="shared" si="729"/>
        <v>#DIV/0!</v>
      </c>
      <c r="AC142" s="10" t="e">
        <f>VLOOKUP(Cumulative!AB142, 'Handicap Chart'!$A$8:$B$307, 2)</f>
        <v>#DIV/0!</v>
      </c>
      <c r="AD142" s="41"/>
      <c r="AE142" s="37" t="e">
        <f t="shared" si="730"/>
        <v>#DIV/0!</v>
      </c>
      <c r="AF142" s="25"/>
      <c r="AG142" s="37" t="e">
        <f t="shared" si="731"/>
        <v>#DIV/0!</v>
      </c>
      <c r="AH142" s="25"/>
      <c r="AI142" s="37" t="e">
        <f t="shared" si="732"/>
        <v>#DIV/0!</v>
      </c>
      <c r="AJ142" s="26" t="e">
        <f t="shared" si="733"/>
        <v>#DIV/0!</v>
      </c>
      <c r="AK142" s="10" t="e">
        <f>VLOOKUP(Cumulative!AJ142, 'Handicap Chart'!$A$8:$B$307, 2)</f>
        <v>#DIV/0!</v>
      </c>
      <c r="AL142" s="40"/>
      <c r="AM142" s="37" t="e">
        <f t="shared" si="734"/>
        <v>#DIV/0!</v>
      </c>
      <c r="AO142" s="37" t="e">
        <f t="shared" si="718"/>
        <v>#DIV/0!</v>
      </c>
      <c r="AQ142" s="37" t="e">
        <f t="shared" si="719"/>
        <v>#DIV/0!</v>
      </c>
      <c r="AR142" s="26" t="e">
        <f>(AP142+AN142+AL142+AH142+AF142+AD142+Z142+X142+V142+R142+P142+N142+J142+H142+F142)/COUNT(AP142,AN142,AL142,AH142,AF142,AD142,Z142,X142,V142,R142,P142,N142,J142,H142,F142)</f>
        <v>#DIV/0!</v>
      </c>
      <c r="AS142" s="10" t="e">
        <f>VLOOKUP(Cumulative!AR142, 'Handicap Chart'!$A$8:$B$307, 2)</f>
        <v>#DIV/0!</v>
      </c>
      <c r="AT142" s="46"/>
      <c r="AU142" s="28"/>
      <c r="AV142" s="29"/>
      <c r="AW142" s="27"/>
      <c r="AX142" s="28"/>
      <c r="AY142" s="29"/>
      <c r="AZ142" s="27"/>
      <c r="BA142" s="28"/>
    </row>
    <row r="143" spans="1:53" s="21" customFormat="1">
      <c r="A143" s="40"/>
      <c r="C143" s="79"/>
      <c r="D143" s="23" t="e">
        <f t="shared" si="720"/>
        <v>#DIV/0!</v>
      </c>
      <c r="E143" s="36" t="e">
        <f>VLOOKUP(Cumulative!D143, 'Handicap Chart'!$A$7:$B$307, 2)</f>
        <v>#DIV/0!</v>
      </c>
      <c r="F143" s="40"/>
      <c r="G143" s="37" t="e">
        <f t="shared" si="721"/>
        <v>#DIV/0!</v>
      </c>
      <c r="I143" s="37" t="e">
        <f t="shared" si="715"/>
        <v>#DIV/0!</v>
      </c>
      <c r="K143" s="37" t="e">
        <f t="shared" si="722"/>
        <v>#DIV/0!</v>
      </c>
      <c r="L143" s="12" t="e">
        <f t="shared" si="716"/>
        <v>#DIV/0!</v>
      </c>
      <c r="M143" s="10" t="e">
        <f>VLOOKUP(Cumulative!L143, 'Handicap Chart'!$A$8:$B$307, 2)</f>
        <v>#DIV/0!</v>
      </c>
      <c r="N143" s="40"/>
      <c r="O143" s="37" t="e">
        <f t="shared" si="717"/>
        <v>#DIV/0!</v>
      </c>
      <c r="Q143" s="37" t="e">
        <f t="shared" si="723"/>
        <v>#DIV/0!</v>
      </c>
      <c r="S143" s="37" t="e">
        <f t="shared" si="724"/>
        <v>#DIV/0!</v>
      </c>
      <c r="T143" s="24" t="e">
        <f t="shared" si="725"/>
        <v>#DIV/0!</v>
      </c>
      <c r="U143" s="10" t="e">
        <f>VLOOKUP(Cumulative!T143, 'Handicap Chart'!$A$8:$B$307, 2)</f>
        <v>#DIV/0!</v>
      </c>
      <c r="V143" s="41"/>
      <c r="W143" s="37" t="e">
        <f t="shared" si="726"/>
        <v>#DIV/0!</v>
      </c>
      <c r="X143" s="25"/>
      <c r="Y143" s="37" t="e">
        <f t="shared" si="727"/>
        <v>#DIV/0!</v>
      </c>
      <c r="Z143" s="25"/>
      <c r="AA143" s="37" t="e">
        <f t="shared" si="728"/>
        <v>#DIV/0!</v>
      </c>
      <c r="AB143" s="26" t="e">
        <f t="shared" si="729"/>
        <v>#DIV/0!</v>
      </c>
      <c r="AC143" s="10" t="e">
        <f>VLOOKUP(Cumulative!AB143, 'Handicap Chart'!$A$8:$B$307, 2)</f>
        <v>#DIV/0!</v>
      </c>
      <c r="AD143" s="41"/>
      <c r="AE143" s="37" t="e">
        <f t="shared" si="730"/>
        <v>#DIV/0!</v>
      </c>
      <c r="AF143" s="25"/>
      <c r="AG143" s="37" t="e">
        <f t="shared" si="731"/>
        <v>#DIV/0!</v>
      </c>
      <c r="AH143" s="25"/>
      <c r="AI143" s="37" t="e">
        <f t="shared" si="732"/>
        <v>#DIV/0!</v>
      </c>
      <c r="AJ143" s="26" t="e">
        <f t="shared" si="733"/>
        <v>#DIV/0!</v>
      </c>
      <c r="AK143" s="10" t="e">
        <f>VLOOKUP(Cumulative!AJ143, 'Handicap Chart'!$A$8:$B$307, 2)</f>
        <v>#DIV/0!</v>
      </c>
      <c r="AL143" s="40"/>
      <c r="AM143" s="37" t="e">
        <f t="shared" si="734"/>
        <v>#DIV/0!</v>
      </c>
      <c r="AO143" s="37" t="e">
        <f t="shared" si="718"/>
        <v>#DIV/0!</v>
      </c>
      <c r="AQ143" s="37" t="e">
        <f t="shared" si="719"/>
        <v>#DIV/0!</v>
      </c>
      <c r="AR143" s="26" t="e">
        <f t="shared" si="735"/>
        <v>#DIV/0!</v>
      </c>
      <c r="AS143" s="10" t="e">
        <f>VLOOKUP(Cumulative!AR143, 'Handicap Chart'!$A$8:$B$307, 2)</f>
        <v>#DIV/0!</v>
      </c>
      <c r="AT143" s="46"/>
      <c r="AU143" s="28"/>
      <c r="AV143" s="29"/>
      <c r="AW143" s="27"/>
      <c r="AX143" s="28"/>
      <c r="AY143" s="29"/>
      <c r="AZ143" s="27"/>
      <c r="BA143" s="28"/>
    </row>
    <row r="144" spans="1:53">
      <c r="A144" s="38"/>
      <c r="B144" s="13"/>
      <c r="C144" s="13"/>
      <c r="D144" s="23" t="e">
        <f t="shared" si="720"/>
        <v>#DIV/0!</v>
      </c>
      <c r="E144" s="36" t="e">
        <f>VLOOKUP(Cumulative!D144, 'Handicap Chart'!$A$7:$B$307, 2)</f>
        <v>#DIV/0!</v>
      </c>
      <c r="F144" s="39"/>
      <c r="G144" s="37" t="e">
        <f t="shared" si="721"/>
        <v>#DIV/0!</v>
      </c>
      <c r="H144" s="21"/>
      <c r="I144" s="37" t="e">
        <f t="shared" si="715"/>
        <v>#DIV/0!</v>
      </c>
      <c r="J144" s="21"/>
      <c r="K144" s="37" t="e">
        <f t="shared" si="722"/>
        <v>#DIV/0!</v>
      </c>
      <c r="L144" s="12" t="e">
        <f t="shared" si="716"/>
        <v>#DIV/0!</v>
      </c>
      <c r="M144" s="10" t="e">
        <f>VLOOKUP(Cumulative!L144, 'Handicap Chart'!$A$8:$B$307, 2)</f>
        <v>#DIV/0!</v>
      </c>
      <c r="N144" s="38"/>
      <c r="O144" s="37" t="e">
        <f t="shared" si="717"/>
        <v>#DIV/0!</v>
      </c>
      <c r="P144" s="13"/>
      <c r="Q144" s="37" t="e">
        <f t="shared" si="723"/>
        <v>#DIV/0!</v>
      </c>
      <c r="R144" s="13"/>
      <c r="S144" s="37" t="e">
        <f t="shared" si="724"/>
        <v>#DIV/0!</v>
      </c>
      <c r="T144" s="24" t="e">
        <f t="shared" si="725"/>
        <v>#DIV/0!</v>
      </c>
      <c r="U144" s="10" t="e">
        <f>VLOOKUP(Cumulative!T144, 'Handicap Chart'!$A$8:$B$307, 2)</f>
        <v>#DIV/0!</v>
      </c>
      <c r="V144" s="39"/>
      <c r="W144" s="37" t="e">
        <f t="shared" si="726"/>
        <v>#DIV/0!</v>
      </c>
      <c r="Y144" s="37" t="e">
        <f t="shared" si="727"/>
        <v>#DIV/0!</v>
      </c>
      <c r="AA144" s="37" t="e">
        <f t="shared" si="728"/>
        <v>#DIV/0!</v>
      </c>
      <c r="AB144" s="26" t="e">
        <f t="shared" si="729"/>
        <v>#DIV/0!</v>
      </c>
      <c r="AC144" s="10" t="e">
        <f>VLOOKUP(Cumulative!AB144, 'Handicap Chart'!$A$8:$B$307, 2)</f>
        <v>#DIV/0!</v>
      </c>
      <c r="AD144" s="39"/>
      <c r="AE144" s="37" t="e">
        <f t="shared" si="730"/>
        <v>#DIV/0!</v>
      </c>
      <c r="AF144" s="13"/>
      <c r="AG144" s="37" t="e">
        <f t="shared" si="731"/>
        <v>#DIV/0!</v>
      </c>
      <c r="AH144" s="13"/>
      <c r="AI144" s="37" t="e">
        <f t="shared" si="732"/>
        <v>#DIV/0!</v>
      </c>
      <c r="AJ144" s="26" t="e">
        <f t="shared" si="733"/>
        <v>#DIV/0!</v>
      </c>
      <c r="AK144" s="10" t="e">
        <f>VLOOKUP(Cumulative!AJ144, 'Handicap Chart'!$A$8:$B$307, 2)</f>
        <v>#DIV/0!</v>
      </c>
      <c r="AL144" s="38"/>
      <c r="AM144" s="37" t="e">
        <f t="shared" si="734"/>
        <v>#DIV/0!</v>
      </c>
      <c r="AN144" s="13"/>
      <c r="AO144" s="37" t="e">
        <f t="shared" si="718"/>
        <v>#DIV/0!</v>
      </c>
      <c r="AP144" s="13"/>
      <c r="AQ144" s="37" t="e">
        <f t="shared" si="719"/>
        <v>#DIV/0!</v>
      </c>
      <c r="AR144" s="26" t="e">
        <f t="shared" si="735"/>
        <v>#DIV/0!</v>
      </c>
      <c r="AS144" s="10" t="e">
        <f>VLOOKUP(Cumulative!AR144, 'Handicap Chart'!$A$8:$B$307, 2)</f>
        <v>#DIV/0!</v>
      </c>
      <c r="AT144" s="44"/>
      <c r="AU144" s="19"/>
      <c r="AV144" s="20"/>
      <c r="AW144" s="17"/>
      <c r="AX144" s="19"/>
      <c r="AY144" s="20"/>
      <c r="AZ144" s="17"/>
      <c r="BA144" s="19"/>
    </row>
    <row r="145" spans="1:53">
      <c r="A145" s="38"/>
      <c r="B145" s="13"/>
      <c r="C145" s="13"/>
      <c r="D145" s="23" t="e">
        <f t="shared" ref="D145" si="736">(F145+H145+J145+N145+P145+R145+V145+X145+Z145+AD145+AF145+AH145+AL145+AN145+AP145)/COUNT(F145,H145,J145,N145,P145,R145,V145,X145,Z145,AD145,AF145,AH145,AL145,AN145,AP145)</f>
        <v>#DIV/0!</v>
      </c>
      <c r="E145" s="36" t="e">
        <f>VLOOKUP(Cumulative!D145, 'Handicap Chart'!$A$7:$B$307, 2)</f>
        <v>#DIV/0!</v>
      </c>
      <c r="F145" s="39"/>
      <c r="G145" s="37" t="e">
        <f t="shared" ref="G145" si="737">F145+$M145</f>
        <v>#DIV/0!</v>
      </c>
      <c r="H145" s="21"/>
      <c r="I145" s="37" t="e">
        <f t="shared" ref="I145" si="738">H145+$M145</f>
        <v>#DIV/0!</v>
      </c>
      <c r="J145" s="21"/>
      <c r="K145" s="37" t="e">
        <f t="shared" ref="K145" si="739">J145+$M145</f>
        <v>#DIV/0!</v>
      </c>
      <c r="L145" s="12" t="e">
        <f t="shared" ref="L145" si="740">(F145+H145+J145)/(COUNT(F145,H145,J145))</f>
        <v>#DIV/0!</v>
      </c>
      <c r="M145" s="10" t="e">
        <f>VLOOKUP(Cumulative!L145, 'Handicap Chart'!$A$8:$B$307, 2)</f>
        <v>#DIV/0!</v>
      </c>
      <c r="N145" s="38"/>
      <c r="O145" s="37"/>
      <c r="P145" s="13"/>
      <c r="Q145" s="13"/>
      <c r="R145" s="13"/>
      <c r="S145" s="13"/>
      <c r="V145" s="39"/>
      <c r="W145" s="42"/>
      <c r="AB145" s="15"/>
      <c r="AD145" s="39"/>
      <c r="AE145" s="42"/>
      <c r="AF145" s="13"/>
      <c r="AG145" s="13"/>
      <c r="AH145" s="13"/>
      <c r="AI145" s="13"/>
      <c r="AJ145" s="15"/>
      <c r="AK145" s="13"/>
      <c r="AL145" s="38"/>
      <c r="AM145" s="37"/>
      <c r="AR145" s="15"/>
      <c r="AT145" s="44"/>
      <c r="AU145" s="19"/>
      <c r="AV145" s="20"/>
      <c r="AW145" s="17"/>
      <c r="AX145" s="19"/>
      <c r="AY145" s="20"/>
      <c r="AZ145" s="17"/>
      <c r="BA145" s="19"/>
    </row>
    <row r="146" spans="1:53" s="30" customFormat="1" ht="15.75" thickBot="1">
      <c r="A146" s="53">
        <v>16</v>
      </c>
      <c r="B146" s="22"/>
      <c r="C146" s="30" t="s">
        <v>37</v>
      </c>
      <c r="D146" s="52"/>
      <c r="E146" s="54"/>
      <c r="F146" s="55"/>
      <c r="G146" s="68" t="e">
        <f>SUM(G140:G145)</f>
        <v>#DIV/0!</v>
      </c>
      <c r="H146" s="51"/>
      <c r="I146" s="68" t="e">
        <f>SUM(I140:I145)</f>
        <v>#DIV/0!</v>
      </c>
      <c r="J146" s="51"/>
      <c r="K146" s="68" t="e">
        <f>SUM(K140:K145)</f>
        <v>#DIV/0!</v>
      </c>
      <c r="L146" s="56" t="e">
        <f>(F146+H146+J146)/(COUNT(F146,H146,J146))</f>
        <v>#DIV/0!</v>
      </c>
      <c r="M146" s="51" t="e">
        <f>VLOOKUP(Cumulative!L146, 'Handicap Chart'!A134:B434, 2)</f>
        <v>#DIV/0!</v>
      </c>
      <c r="N146" s="55"/>
      <c r="O146" s="68" t="e">
        <f>SUM(O140:O145)</f>
        <v>#DIV/0!</v>
      </c>
      <c r="P146" s="51"/>
      <c r="Q146" s="68" t="e">
        <f>SUM(Q140:Q145)</f>
        <v>#DIV/0!</v>
      </c>
      <c r="R146" s="51"/>
      <c r="S146" s="68" t="e">
        <f>SUM(S140:S145)</f>
        <v>#DIV/0!</v>
      </c>
      <c r="T146" s="56" t="e">
        <f>(N146+P146+R146)/(COUNT(N146,P146,R146))</f>
        <v>#DIV/0!</v>
      </c>
      <c r="U146" s="51" t="e">
        <f>VLOOKUP(Cumulative!T146, 'Handicap Chart'!I134:J434, 2)</f>
        <v>#DIV/0!</v>
      </c>
      <c r="V146" s="55"/>
      <c r="W146" s="68" t="e">
        <f>SUM(W140:W145)</f>
        <v>#DIV/0!</v>
      </c>
      <c r="X146" s="51"/>
      <c r="Y146" s="68" t="e">
        <f>SUM(Y140:Y145)</f>
        <v>#DIV/0!</v>
      </c>
      <c r="Z146" s="51"/>
      <c r="AA146" s="68" t="e">
        <f>SUM(AA140:AA145)</f>
        <v>#DIV/0!</v>
      </c>
      <c r="AB146" s="56" t="e">
        <f>(V146+X146+Z146)/(COUNT(V146,X146,Z146))</f>
        <v>#DIV/0!</v>
      </c>
      <c r="AC146" s="51" t="e">
        <f>VLOOKUP(Cumulative!AB146, 'Handicap Chart'!Q134:R434, 2)</f>
        <v>#DIV/0!</v>
      </c>
      <c r="AD146" s="55"/>
      <c r="AE146" s="68" t="e">
        <f>SUM(AE140:AE145)</f>
        <v>#DIV/0!</v>
      </c>
      <c r="AF146" s="51"/>
      <c r="AG146" s="68" t="e">
        <f>SUM(AG140:AG145)</f>
        <v>#DIV/0!</v>
      </c>
      <c r="AH146" s="51"/>
      <c r="AI146" s="68" t="e">
        <f>SUM(AI140:AI145)</f>
        <v>#DIV/0!</v>
      </c>
      <c r="AJ146" s="56"/>
      <c r="AK146" s="51"/>
      <c r="AL146" s="55"/>
      <c r="AM146" s="68" t="e">
        <f>SUM(AM140:AM145)</f>
        <v>#DIV/0!</v>
      </c>
      <c r="AN146" s="51"/>
      <c r="AO146" s="68" t="e">
        <f>SUM(AO140:AO145)</f>
        <v>#DIV/0!</v>
      </c>
      <c r="AP146" s="51"/>
      <c r="AQ146" s="68" t="e">
        <f>SUM(AQ140:AQ145)</f>
        <v>#DIV/0!</v>
      </c>
      <c r="AR146" s="56" t="e">
        <f>(AL146+AN146+AP146)/(COUNT(AL146,AN146,AP146))</f>
        <v>#DIV/0!</v>
      </c>
      <c r="AS146" s="51" t="e">
        <f>VLOOKUP(Cumulative!AR146, 'Handicap Chart'!AG134:AH434, 2)</f>
        <v>#DIV/0!</v>
      </c>
      <c r="AT146" s="45"/>
      <c r="AU146" s="32"/>
      <c r="AV146" s="33"/>
      <c r="AW146" s="31"/>
      <c r="AX146" s="32"/>
      <c r="AY146" s="33"/>
      <c r="AZ146" s="31"/>
      <c r="BA146" s="32"/>
    </row>
  </sheetData>
  <mergeCells count="5">
    <mergeCell ref="F1:M1"/>
    <mergeCell ref="N1:U1"/>
    <mergeCell ref="V1:AC1"/>
    <mergeCell ref="AD1:AK1"/>
    <mergeCell ref="AL1:AS1"/>
  </mergeCells>
  <pageMargins left="0.7" right="0.7" top="0.75" bottom="0.75" header="0.3" footer="0.3"/>
  <pageSetup scale="31" orientation="landscape" horizontalDpi="4294967293" verticalDpi="4294967293" r:id="rId1"/>
  <rowBreaks count="1" manualBreakCount="1">
    <brk id="91" max="12" man="1"/>
  </rowBreaks>
  <colBreaks count="2" manualBreakCount="2">
    <brk id="13" max="133" man="1"/>
    <brk id="29" max="1048575" man="1"/>
  </colBreaks>
</worksheet>
</file>

<file path=xl/worksheets/sheet2.xml><?xml version="1.0" encoding="utf-8"?>
<worksheet xmlns="http://schemas.openxmlformats.org/spreadsheetml/2006/main" xmlns:r="http://schemas.openxmlformats.org/officeDocument/2006/relationships">
  <dimension ref="A3:K307"/>
  <sheetViews>
    <sheetView view="pageBreakPreview" zoomScale="60" workbookViewId="0">
      <selection activeCell="C5" sqref="C5"/>
    </sheetView>
  </sheetViews>
  <sheetFormatPr defaultRowHeight="15"/>
  <sheetData>
    <row r="3" spans="1:11">
      <c r="A3" s="1"/>
      <c r="B3" s="1" t="s">
        <v>18</v>
      </c>
      <c r="D3" s="2">
        <v>200</v>
      </c>
    </row>
    <row r="4" spans="1:11">
      <c r="A4" s="3" t="s">
        <v>19</v>
      </c>
      <c r="D4" s="4">
        <v>0.8</v>
      </c>
    </row>
    <row r="5" spans="1:11">
      <c r="A5" s="3" t="s">
        <v>25</v>
      </c>
      <c r="D5" s="9"/>
    </row>
    <row r="7" spans="1:11">
      <c r="A7" s="1" t="s">
        <v>1</v>
      </c>
      <c r="B7" s="5" t="s">
        <v>2</v>
      </c>
      <c r="C7" s="1"/>
      <c r="F7" s="1"/>
      <c r="G7" s="1"/>
      <c r="H7" s="5"/>
      <c r="I7" s="1"/>
      <c r="J7" s="1"/>
      <c r="K7" s="5"/>
    </row>
    <row r="8" spans="1:11">
      <c r="A8" s="1">
        <v>1</v>
      </c>
      <c r="B8" s="6">
        <v>96</v>
      </c>
      <c r="C8" s="1"/>
      <c r="F8" s="1"/>
      <c r="G8" s="1"/>
      <c r="H8" s="5"/>
      <c r="I8" s="1"/>
      <c r="J8" s="1"/>
      <c r="K8" s="5"/>
    </row>
    <row r="9" spans="1:11">
      <c r="A9" s="1">
        <v>2</v>
      </c>
      <c r="B9" s="6">
        <v>96</v>
      </c>
      <c r="C9" s="1"/>
      <c r="F9" s="1"/>
      <c r="G9" s="1"/>
      <c r="H9" s="5"/>
      <c r="I9" s="1"/>
      <c r="J9" s="1"/>
      <c r="K9" s="5"/>
    </row>
    <row r="10" spans="1:11">
      <c r="A10" s="1">
        <v>3</v>
      </c>
      <c r="B10" s="6">
        <v>96</v>
      </c>
      <c r="C10" s="1"/>
      <c r="F10" s="1"/>
      <c r="G10" s="1"/>
      <c r="H10" s="5"/>
      <c r="I10" s="1"/>
      <c r="J10" s="1"/>
      <c r="K10" s="5"/>
    </row>
    <row r="11" spans="1:11">
      <c r="A11" s="1">
        <v>4</v>
      </c>
      <c r="B11" s="6">
        <v>96</v>
      </c>
      <c r="C11" s="1"/>
      <c r="F11" s="1"/>
      <c r="G11" s="1"/>
      <c r="H11" s="5"/>
      <c r="I11" s="1"/>
      <c r="J11" s="1"/>
      <c r="K11" s="5"/>
    </row>
    <row r="12" spans="1:11">
      <c r="A12" s="1">
        <v>5</v>
      </c>
      <c r="B12" s="6">
        <v>96</v>
      </c>
      <c r="C12" s="1"/>
      <c r="F12" s="1"/>
      <c r="G12" s="1"/>
      <c r="H12" s="5"/>
      <c r="I12" s="1"/>
      <c r="J12" s="1"/>
      <c r="K12" s="5"/>
    </row>
    <row r="13" spans="1:11">
      <c r="A13" s="1">
        <v>6</v>
      </c>
      <c r="B13" s="6">
        <v>96</v>
      </c>
      <c r="C13" s="1"/>
      <c r="F13" s="1"/>
      <c r="G13" s="1"/>
      <c r="H13" s="5"/>
      <c r="I13" s="1"/>
      <c r="J13" s="1"/>
      <c r="K13" s="5"/>
    </row>
    <row r="14" spans="1:11">
      <c r="A14" s="1">
        <v>7</v>
      </c>
      <c r="B14" s="6">
        <v>96</v>
      </c>
      <c r="C14" s="1"/>
      <c r="F14" s="1"/>
      <c r="G14" s="1"/>
      <c r="H14" s="5"/>
      <c r="I14" s="1"/>
      <c r="J14" s="1"/>
      <c r="K14" s="5"/>
    </row>
    <row r="15" spans="1:11">
      <c r="A15" s="1">
        <v>8</v>
      </c>
      <c r="B15" s="6">
        <v>96</v>
      </c>
      <c r="C15" s="1"/>
      <c r="F15" s="1"/>
      <c r="G15" s="1"/>
      <c r="H15" s="5"/>
      <c r="I15" s="1"/>
      <c r="J15" s="1"/>
      <c r="K15" s="5"/>
    </row>
    <row r="16" spans="1:11">
      <c r="A16" s="1">
        <v>9</v>
      </c>
      <c r="B16" s="6">
        <v>96</v>
      </c>
      <c r="C16" s="1"/>
      <c r="F16" s="1"/>
      <c r="G16" s="1"/>
      <c r="H16" s="5"/>
      <c r="I16" s="1"/>
      <c r="J16" s="1"/>
      <c r="K16" s="5"/>
    </row>
    <row r="17" spans="1:11">
      <c r="A17" s="1">
        <v>10</v>
      </c>
      <c r="B17" s="6">
        <v>96</v>
      </c>
      <c r="C17" s="1"/>
      <c r="F17" s="1"/>
      <c r="G17" s="1"/>
      <c r="H17" s="5"/>
      <c r="I17" s="1"/>
      <c r="J17" s="1"/>
      <c r="K17" s="5"/>
    </row>
    <row r="18" spans="1:11">
      <c r="A18" s="1">
        <v>11</v>
      </c>
      <c r="B18" s="6">
        <v>96</v>
      </c>
      <c r="C18" s="1"/>
      <c r="F18" s="1"/>
      <c r="G18" s="1"/>
      <c r="H18" s="5"/>
      <c r="I18" s="1"/>
      <c r="J18" s="1"/>
      <c r="K18" s="5"/>
    </row>
    <row r="19" spans="1:11">
      <c r="A19" s="1">
        <v>12</v>
      </c>
      <c r="B19" s="6">
        <v>96</v>
      </c>
      <c r="C19" s="1"/>
      <c r="F19" s="1"/>
      <c r="G19" s="1"/>
      <c r="H19" s="5"/>
      <c r="I19" s="1"/>
      <c r="J19" s="1"/>
      <c r="K19" s="5"/>
    </row>
    <row r="20" spans="1:11">
      <c r="A20" s="1">
        <v>13</v>
      </c>
      <c r="B20" s="6">
        <v>96</v>
      </c>
      <c r="C20" s="1"/>
      <c r="F20" s="1"/>
      <c r="G20" s="1"/>
      <c r="H20" s="5"/>
      <c r="I20" s="1"/>
      <c r="J20" s="1"/>
      <c r="K20" s="5"/>
    </row>
    <row r="21" spans="1:11">
      <c r="A21" s="1">
        <v>14</v>
      </c>
      <c r="B21" s="6">
        <v>96</v>
      </c>
      <c r="C21" s="1"/>
      <c r="F21" s="1"/>
      <c r="G21" s="1"/>
      <c r="H21" s="5"/>
      <c r="I21" s="1"/>
      <c r="J21" s="1"/>
      <c r="K21" s="5"/>
    </row>
    <row r="22" spans="1:11">
      <c r="A22" s="1">
        <v>15</v>
      </c>
      <c r="B22" s="6">
        <v>96</v>
      </c>
      <c r="C22" s="1"/>
      <c r="F22" s="1"/>
      <c r="G22" s="1"/>
      <c r="H22" s="5"/>
      <c r="I22" s="1"/>
      <c r="J22" s="1"/>
      <c r="K22" s="5"/>
    </row>
    <row r="23" spans="1:11">
      <c r="A23" s="1">
        <v>16</v>
      </c>
      <c r="B23" s="6">
        <v>96</v>
      </c>
      <c r="C23" s="1"/>
      <c r="F23" s="1"/>
      <c r="G23" s="1"/>
      <c r="H23" s="5"/>
      <c r="I23" s="1"/>
      <c r="J23" s="1"/>
      <c r="K23" s="5"/>
    </row>
    <row r="24" spans="1:11">
      <c r="A24" s="1">
        <v>17</v>
      </c>
      <c r="B24" s="6">
        <v>96</v>
      </c>
      <c r="C24" s="1"/>
      <c r="F24" s="1"/>
      <c r="G24" s="1"/>
      <c r="H24" s="5"/>
      <c r="I24" s="1"/>
      <c r="J24" s="1"/>
      <c r="K24" s="5"/>
    </row>
    <row r="25" spans="1:11">
      <c r="A25" s="1">
        <v>18</v>
      </c>
      <c r="B25" s="6">
        <v>96</v>
      </c>
      <c r="C25" s="1"/>
      <c r="F25" s="1"/>
      <c r="G25" s="1"/>
      <c r="H25" s="5"/>
      <c r="I25" s="1"/>
      <c r="J25" s="1"/>
      <c r="K25" s="5"/>
    </row>
    <row r="26" spans="1:11">
      <c r="A26" s="1">
        <v>19</v>
      </c>
      <c r="B26" s="6">
        <v>96</v>
      </c>
      <c r="C26" s="1"/>
      <c r="F26" s="1"/>
      <c r="G26" s="1"/>
      <c r="H26" s="5"/>
      <c r="I26" s="1"/>
      <c r="J26" s="1"/>
      <c r="K26" s="5"/>
    </row>
    <row r="27" spans="1:11">
      <c r="A27" s="1">
        <v>20</v>
      </c>
      <c r="B27" s="6">
        <v>96</v>
      </c>
      <c r="C27" s="1"/>
      <c r="F27" s="1"/>
      <c r="G27" s="1"/>
      <c r="H27" s="5"/>
      <c r="I27" s="1"/>
      <c r="J27" s="1"/>
      <c r="K27" s="5"/>
    </row>
    <row r="28" spans="1:11">
      <c r="A28" s="1">
        <v>21</v>
      </c>
      <c r="B28" s="6">
        <v>96</v>
      </c>
      <c r="C28" s="1"/>
      <c r="F28" s="1"/>
      <c r="G28" s="1"/>
      <c r="H28" s="5"/>
      <c r="I28" s="1"/>
      <c r="J28" s="1"/>
      <c r="K28" s="5"/>
    </row>
    <row r="29" spans="1:11">
      <c r="A29" s="1">
        <v>22</v>
      </c>
      <c r="B29" s="6">
        <v>96</v>
      </c>
      <c r="C29" s="1"/>
      <c r="F29" s="1"/>
      <c r="G29" s="1"/>
      <c r="H29" s="5"/>
      <c r="I29" s="1"/>
      <c r="J29" s="1"/>
      <c r="K29" s="5"/>
    </row>
    <row r="30" spans="1:11">
      <c r="A30" s="1">
        <v>23</v>
      </c>
      <c r="B30" s="6">
        <v>96</v>
      </c>
      <c r="C30" s="1"/>
      <c r="F30" s="1"/>
      <c r="G30" s="1"/>
      <c r="H30" s="5"/>
      <c r="I30" s="1"/>
      <c r="J30" s="1"/>
      <c r="K30" s="5"/>
    </row>
    <row r="31" spans="1:11">
      <c r="A31" s="1">
        <v>24</v>
      </c>
      <c r="B31" s="6">
        <v>96</v>
      </c>
      <c r="C31" s="1"/>
      <c r="F31" s="1"/>
      <c r="G31" s="1"/>
      <c r="H31" s="5"/>
      <c r="I31" s="1"/>
      <c r="J31" s="1"/>
      <c r="K31" s="5"/>
    </row>
    <row r="32" spans="1:11">
      <c r="A32" s="1">
        <v>25</v>
      </c>
      <c r="B32" s="6">
        <v>96</v>
      </c>
      <c r="C32" s="1"/>
      <c r="F32" s="1"/>
      <c r="G32" s="1"/>
      <c r="H32" s="5"/>
      <c r="I32" s="1"/>
      <c r="J32" s="1"/>
      <c r="K32" s="5"/>
    </row>
    <row r="33" spans="1:11">
      <c r="A33" s="1">
        <v>26</v>
      </c>
      <c r="B33" s="6">
        <v>96</v>
      </c>
      <c r="C33" s="1"/>
      <c r="F33" s="1"/>
      <c r="G33" s="1"/>
      <c r="H33" s="5"/>
      <c r="I33" s="1"/>
      <c r="J33" s="1"/>
      <c r="K33" s="5"/>
    </row>
    <row r="34" spans="1:11">
      <c r="A34" s="1">
        <v>27</v>
      </c>
      <c r="B34" s="6">
        <v>96</v>
      </c>
      <c r="C34" s="1"/>
      <c r="F34" s="1"/>
      <c r="G34" s="1"/>
      <c r="H34" s="5"/>
      <c r="I34" s="1"/>
      <c r="J34" s="1"/>
      <c r="K34" s="5"/>
    </row>
    <row r="35" spans="1:11">
      <c r="A35" s="1">
        <v>28</v>
      </c>
      <c r="B35" s="6">
        <v>96</v>
      </c>
      <c r="C35" s="1"/>
      <c r="F35" s="1"/>
      <c r="G35" s="1"/>
      <c r="H35" s="5"/>
      <c r="I35" s="1"/>
      <c r="J35" s="1"/>
      <c r="K35" s="5"/>
    </row>
    <row r="36" spans="1:11">
      <c r="A36" s="1">
        <v>29</v>
      </c>
      <c r="B36" s="6">
        <v>96</v>
      </c>
      <c r="C36" s="1"/>
      <c r="F36" s="1"/>
      <c r="G36" s="1"/>
      <c r="H36" s="5"/>
      <c r="I36" s="1"/>
      <c r="J36" s="1"/>
      <c r="K36" s="5"/>
    </row>
    <row r="37" spans="1:11">
      <c r="A37" s="1">
        <v>30</v>
      </c>
      <c r="B37" s="6">
        <v>96</v>
      </c>
      <c r="C37" s="1"/>
      <c r="F37" s="1"/>
      <c r="G37" s="1"/>
      <c r="H37" s="5"/>
      <c r="I37" s="1"/>
      <c r="J37" s="1"/>
      <c r="K37" s="5"/>
    </row>
    <row r="38" spans="1:11">
      <c r="A38" s="1">
        <v>31</v>
      </c>
      <c r="B38" s="6">
        <v>96</v>
      </c>
      <c r="C38" s="1"/>
      <c r="F38" s="1"/>
      <c r="G38" s="1"/>
      <c r="H38" s="5"/>
      <c r="I38" s="1"/>
      <c r="J38" s="1"/>
      <c r="K38" s="5"/>
    </row>
    <row r="39" spans="1:11">
      <c r="A39" s="1">
        <v>32</v>
      </c>
      <c r="B39" s="6">
        <v>96</v>
      </c>
      <c r="C39" s="1"/>
      <c r="F39" s="1"/>
      <c r="G39" s="1"/>
      <c r="H39" s="5"/>
      <c r="I39" s="1"/>
      <c r="J39" s="1"/>
      <c r="K39" s="5"/>
    </row>
    <row r="40" spans="1:11">
      <c r="A40" s="1">
        <v>33</v>
      </c>
      <c r="B40" s="6">
        <v>96</v>
      </c>
      <c r="C40" s="1"/>
      <c r="F40" s="1"/>
      <c r="G40" s="1"/>
      <c r="H40" s="5"/>
      <c r="I40" s="1"/>
      <c r="J40" s="1"/>
      <c r="K40" s="5"/>
    </row>
    <row r="41" spans="1:11">
      <c r="A41" s="1">
        <v>34</v>
      </c>
      <c r="B41" s="6">
        <v>96</v>
      </c>
      <c r="C41" s="1"/>
      <c r="F41" s="1"/>
      <c r="G41" s="1"/>
      <c r="H41" s="5"/>
      <c r="I41" s="1"/>
      <c r="J41" s="1"/>
      <c r="K41" s="5"/>
    </row>
    <row r="42" spans="1:11">
      <c r="A42" s="1">
        <v>35</v>
      </c>
      <c r="B42" s="6">
        <v>96</v>
      </c>
      <c r="C42" s="1"/>
      <c r="F42" s="1"/>
      <c r="G42" s="1"/>
      <c r="H42" s="5"/>
      <c r="I42" s="1"/>
      <c r="J42" s="1"/>
      <c r="K42" s="5"/>
    </row>
    <row r="43" spans="1:11">
      <c r="A43" s="1">
        <v>36</v>
      </c>
      <c r="B43" s="6">
        <v>96</v>
      </c>
      <c r="C43" s="1"/>
      <c r="F43" s="1"/>
      <c r="G43" s="1"/>
      <c r="H43" s="5"/>
      <c r="I43" s="1"/>
      <c r="J43" s="1"/>
      <c r="K43" s="5"/>
    </row>
    <row r="44" spans="1:11">
      <c r="A44" s="1">
        <v>37</v>
      </c>
      <c r="B44" s="6">
        <v>96</v>
      </c>
      <c r="C44" s="1"/>
      <c r="F44" s="1"/>
      <c r="G44" s="1"/>
      <c r="H44" s="5"/>
      <c r="I44" s="1"/>
      <c r="J44" s="1"/>
      <c r="K44" s="5"/>
    </row>
    <row r="45" spans="1:11">
      <c r="A45" s="1">
        <v>38</v>
      </c>
      <c r="B45" s="6">
        <v>96</v>
      </c>
      <c r="C45" s="1"/>
      <c r="F45" s="1"/>
      <c r="G45" s="1"/>
      <c r="H45" s="5"/>
      <c r="I45" s="1"/>
      <c r="J45" s="1"/>
      <c r="K45" s="5"/>
    </row>
    <row r="46" spans="1:11">
      <c r="A46" s="1">
        <v>39</v>
      </c>
      <c r="B46" s="6">
        <v>96</v>
      </c>
      <c r="C46" s="1"/>
      <c r="F46" s="1"/>
      <c r="G46" s="1"/>
      <c r="H46" s="5"/>
      <c r="I46" s="1"/>
      <c r="J46" s="1"/>
      <c r="K46" s="5"/>
    </row>
    <row r="47" spans="1:11">
      <c r="A47" s="1">
        <v>40</v>
      </c>
      <c r="B47" s="6">
        <v>96</v>
      </c>
      <c r="C47" s="1"/>
      <c r="F47" s="1"/>
      <c r="G47" s="1"/>
      <c r="H47" s="5"/>
      <c r="I47" s="1"/>
      <c r="J47" s="1"/>
      <c r="K47" s="5"/>
    </row>
    <row r="48" spans="1:11">
      <c r="A48" s="1">
        <v>41</v>
      </c>
      <c r="B48" s="6">
        <v>96</v>
      </c>
      <c r="C48" s="1"/>
      <c r="F48" s="1"/>
      <c r="G48" s="1"/>
      <c r="H48" s="5"/>
      <c r="I48" s="1"/>
      <c r="J48" s="1"/>
      <c r="K48" s="5"/>
    </row>
    <row r="49" spans="1:11">
      <c r="A49" s="1">
        <v>42</v>
      </c>
      <c r="B49" s="6">
        <v>96</v>
      </c>
      <c r="C49" s="1"/>
      <c r="F49" s="1"/>
      <c r="G49" s="1"/>
      <c r="H49" s="5"/>
      <c r="I49" s="1"/>
      <c r="J49" s="1"/>
      <c r="K49" s="5"/>
    </row>
    <row r="50" spans="1:11">
      <c r="A50" s="1">
        <v>43</v>
      </c>
      <c r="B50" s="6">
        <v>96</v>
      </c>
      <c r="C50" s="1"/>
      <c r="F50" s="1"/>
      <c r="G50" s="1"/>
      <c r="H50" s="5"/>
      <c r="I50" s="1"/>
      <c r="J50" s="1"/>
      <c r="K50" s="5"/>
    </row>
    <row r="51" spans="1:11">
      <c r="A51" s="1">
        <v>44</v>
      </c>
      <c r="B51" s="6">
        <v>96</v>
      </c>
      <c r="C51" s="1"/>
      <c r="F51" s="1"/>
      <c r="G51" s="1"/>
      <c r="H51" s="5"/>
      <c r="I51" s="1"/>
      <c r="J51" s="1"/>
      <c r="K51" s="5"/>
    </row>
    <row r="52" spans="1:11">
      <c r="A52" s="1">
        <v>45</v>
      </c>
      <c r="B52" s="6">
        <v>96</v>
      </c>
      <c r="C52" s="1"/>
      <c r="F52" s="1"/>
      <c r="G52" s="1"/>
      <c r="H52" s="5"/>
      <c r="I52" s="1"/>
      <c r="J52" s="1"/>
      <c r="K52" s="5"/>
    </row>
    <row r="53" spans="1:11">
      <c r="A53" s="1">
        <v>46</v>
      </c>
      <c r="B53" s="6">
        <v>96</v>
      </c>
      <c r="C53" s="1"/>
      <c r="F53" s="1"/>
      <c r="G53" s="1"/>
      <c r="H53" s="5"/>
      <c r="I53" s="1"/>
      <c r="J53" s="1"/>
      <c r="K53" s="5"/>
    </row>
    <row r="54" spans="1:11">
      <c r="A54" s="1">
        <v>47</v>
      </c>
      <c r="B54" s="6">
        <v>96</v>
      </c>
      <c r="C54" s="1"/>
      <c r="F54" s="1"/>
      <c r="G54" s="1"/>
      <c r="H54" s="5"/>
      <c r="I54" s="1"/>
      <c r="J54" s="1"/>
      <c r="K54" s="5"/>
    </row>
    <row r="55" spans="1:11">
      <c r="A55" s="1">
        <v>48</v>
      </c>
      <c r="B55" s="6">
        <v>96</v>
      </c>
      <c r="C55" s="1"/>
      <c r="F55" s="1"/>
      <c r="G55" s="1"/>
      <c r="H55" s="5"/>
      <c r="I55" s="1"/>
      <c r="J55" s="1"/>
      <c r="K55" s="5"/>
    </row>
    <row r="56" spans="1:11">
      <c r="A56" s="1">
        <v>49</v>
      </c>
      <c r="B56" s="6">
        <v>96</v>
      </c>
      <c r="C56" s="1"/>
      <c r="F56" s="1"/>
      <c r="G56" s="1"/>
      <c r="H56" s="5"/>
      <c r="I56" s="1"/>
      <c r="J56" s="1"/>
      <c r="K56" s="5"/>
    </row>
    <row r="57" spans="1:11">
      <c r="A57" s="1">
        <v>50</v>
      </c>
      <c r="B57" s="6">
        <v>96</v>
      </c>
      <c r="C57" s="1"/>
      <c r="F57" s="1"/>
      <c r="G57" s="1"/>
      <c r="H57" s="5"/>
      <c r="I57" s="1"/>
      <c r="J57" s="1"/>
      <c r="K57" s="5"/>
    </row>
    <row r="58" spans="1:11">
      <c r="A58" s="1">
        <v>51</v>
      </c>
      <c r="B58" s="6">
        <v>96</v>
      </c>
      <c r="C58" s="1"/>
      <c r="F58" s="1"/>
      <c r="G58" s="1"/>
      <c r="H58" s="5"/>
      <c r="I58" s="1"/>
      <c r="J58" s="1"/>
      <c r="K58" s="5"/>
    </row>
    <row r="59" spans="1:11">
      <c r="A59" s="1">
        <v>52</v>
      </c>
      <c r="B59" s="6">
        <v>96</v>
      </c>
      <c r="C59" s="1"/>
      <c r="F59" s="1"/>
      <c r="G59" s="1"/>
      <c r="H59" s="5"/>
      <c r="I59" s="1"/>
      <c r="J59" s="1"/>
      <c r="K59" s="5"/>
    </row>
    <row r="60" spans="1:11">
      <c r="A60" s="1">
        <v>53</v>
      </c>
      <c r="B60" s="6">
        <v>96</v>
      </c>
      <c r="C60" s="1"/>
      <c r="F60" s="1"/>
      <c r="G60" s="1"/>
      <c r="H60" s="5"/>
      <c r="I60" s="1"/>
      <c r="J60" s="1"/>
      <c r="K60" s="5"/>
    </row>
    <row r="61" spans="1:11">
      <c r="A61" s="1">
        <v>54</v>
      </c>
      <c r="B61" s="6">
        <v>96</v>
      </c>
      <c r="C61" s="1"/>
      <c r="F61" s="1"/>
      <c r="G61" s="1"/>
      <c r="H61" s="5"/>
      <c r="I61" s="1"/>
      <c r="J61" s="1"/>
      <c r="K61" s="5"/>
    </row>
    <row r="62" spans="1:11">
      <c r="A62" s="1">
        <v>55</v>
      </c>
      <c r="B62" s="6">
        <v>96</v>
      </c>
      <c r="C62" s="1"/>
      <c r="F62" s="1"/>
      <c r="G62" s="1"/>
      <c r="H62" s="5"/>
      <c r="I62" s="1"/>
      <c r="J62" s="1"/>
      <c r="K62" s="5"/>
    </row>
    <row r="63" spans="1:11">
      <c r="A63" s="1">
        <v>56</v>
      </c>
      <c r="B63" s="6">
        <v>96</v>
      </c>
      <c r="C63" s="1"/>
      <c r="F63" s="1"/>
      <c r="G63" s="1"/>
      <c r="H63" s="5"/>
      <c r="I63" s="1"/>
      <c r="J63" s="1"/>
      <c r="K63" s="5"/>
    </row>
    <row r="64" spans="1:11">
      <c r="A64" s="1">
        <v>57</v>
      </c>
      <c r="B64" s="6">
        <v>96</v>
      </c>
      <c r="C64" s="1"/>
      <c r="F64" s="1"/>
      <c r="G64" s="1"/>
      <c r="H64" s="5"/>
      <c r="I64" s="1"/>
      <c r="J64" s="1"/>
      <c r="K64" s="5"/>
    </row>
    <row r="65" spans="1:11">
      <c r="A65" s="1">
        <v>58</v>
      </c>
      <c r="B65" s="6">
        <v>96</v>
      </c>
      <c r="C65" s="1"/>
      <c r="F65" s="1"/>
      <c r="G65" s="1"/>
      <c r="H65" s="5"/>
      <c r="I65" s="1"/>
      <c r="J65" s="1"/>
      <c r="K65" s="5"/>
    </row>
    <row r="66" spans="1:11">
      <c r="A66" s="1">
        <v>59</v>
      </c>
      <c r="B66" s="6">
        <v>96</v>
      </c>
      <c r="C66" s="1"/>
      <c r="F66" s="1"/>
      <c r="G66" s="1"/>
      <c r="H66" s="5"/>
      <c r="I66" s="1"/>
      <c r="J66" s="1"/>
      <c r="K66" s="5"/>
    </row>
    <row r="67" spans="1:11">
      <c r="A67" s="1">
        <v>60</v>
      </c>
      <c r="B67" s="6">
        <v>96</v>
      </c>
      <c r="C67" s="1"/>
      <c r="F67" s="1"/>
      <c r="G67" s="1"/>
      <c r="H67" s="5"/>
      <c r="I67" s="1"/>
      <c r="J67" s="1"/>
      <c r="K67" s="5"/>
    </row>
    <row r="68" spans="1:11">
      <c r="A68" s="1">
        <v>61</v>
      </c>
      <c r="B68" s="6">
        <v>96</v>
      </c>
      <c r="C68" s="1"/>
      <c r="F68" s="1"/>
      <c r="G68" s="1"/>
      <c r="H68" s="5"/>
      <c r="I68" s="1"/>
      <c r="J68" s="1"/>
      <c r="K68" s="5"/>
    </row>
    <row r="69" spans="1:11">
      <c r="A69" s="1">
        <v>62</v>
      </c>
      <c r="B69" s="6">
        <v>96</v>
      </c>
      <c r="C69" s="1"/>
      <c r="F69" s="1"/>
      <c r="G69" s="1"/>
      <c r="H69" s="5"/>
      <c r="I69" s="1"/>
      <c r="J69" s="1"/>
      <c r="K69" s="5"/>
    </row>
    <row r="70" spans="1:11">
      <c r="A70" s="1">
        <v>63</v>
      </c>
      <c r="B70" s="6">
        <v>96</v>
      </c>
      <c r="C70" s="1"/>
      <c r="F70" s="1"/>
      <c r="G70" s="1"/>
      <c r="H70" s="5"/>
      <c r="I70" s="1"/>
      <c r="J70" s="1"/>
      <c r="K70" s="5"/>
    </row>
    <row r="71" spans="1:11">
      <c r="A71" s="1">
        <v>64</v>
      </c>
      <c r="B71" s="6">
        <v>96</v>
      </c>
      <c r="C71" s="1"/>
      <c r="F71" s="1"/>
      <c r="G71" s="1"/>
      <c r="H71" s="5"/>
      <c r="I71" s="1"/>
      <c r="J71" s="1"/>
      <c r="K71" s="5"/>
    </row>
    <row r="72" spans="1:11">
      <c r="A72" s="1">
        <v>65</v>
      </c>
      <c r="B72" s="6">
        <v>96</v>
      </c>
      <c r="C72" s="1"/>
      <c r="F72" s="1"/>
      <c r="G72" s="1"/>
      <c r="H72" s="5"/>
      <c r="I72" s="1"/>
      <c r="J72" s="1"/>
      <c r="K72" s="5"/>
    </row>
    <row r="73" spans="1:11">
      <c r="A73" s="1">
        <v>66</v>
      </c>
      <c r="B73" s="6">
        <v>96</v>
      </c>
      <c r="C73" s="1"/>
      <c r="F73" s="1"/>
      <c r="G73" s="1"/>
      <c r="H73" s="5"/>
      <c r="I73" s="1"/>
      <c r="J73" s="1"/>
      <c r="K73" s="5"/>
    </row>
    <row r="74" spans="1:11">
      <c r="A74" s="1">
        <v>67</v>
      </c>
      <c r="B74" s="6">
        <v>96</v>
      </c>
      <c r="C74" s="1"/>
      <c r="F74" s="1"/>
      <c r="G74" s="1"/>
      <c r="H74" s="5"/>
      <c r="I74" s="1"/>
      <c r="J74" s="1"/>
      <c r="K74" s="5"/>
    </row>
    <row r="75" spans="1:11">
      <c r="A75" s="1">
        <v>68</v>
      </c>
      <c r="B75" s="6">
        <v>96</v>
      </c>
      <c r="C75" s="1"/>
      <c r="F75" s="1"/>
      <c r="G75" s="1"/>
      <c r="H75" s="5"/>
      <c r="I75" s="1"/>
      <c r="J75" s="1"/>
      <c r="K75" s="5"/>
    </row>
    <row r="76" spans="1:11">
      <c r="A76" s="1">
        <v>69</v>
      </c>
      <c r="B76" s="6">
        <v>96</v>
      </c>
      <c r="C76" s="1"/>
      <c r="F76" s="1"/>
      <c r="G76" s="1"/>
      <c r="H76" s="5"/>
      <c r="I76" s="1"/>
      <c r="J76" s="1"/>
      <c r="K76" s="5"/>
    </row>
    <row r="77" spans="1:11">
      <c r="A77" s="1">
        <v>70</v>
      </c>
      <c r="B77" s="6">
        <v>96</v>
      </c>
      <c r="C77" s="7"/>
      <c r="F77" s="7"/>
      <c r="I77" s="7"/>
    </row>
    <row r="78" spans="1:11">
      <c r="A78" s="1">
        <v>71</v>
      </c>
      <c r="B78" s="6">
        <v>96</v>
      </c>
      <c r="C78" s="7"/>
      <c r="F78" s="7"/>
      <c r="I78" s="7"/>
    </row>
    <row r="79" spans="1:11">
      <c r="A79" s="1">
        <v>72</v>
      </c>
      <c r="B79" s="6">
        <v>96</v>
      </c>
      <c r="C79" s="7"/>
      <c r="F79" s="7"/>
      <c r="I79" s="7"/>
    </row>
    <row r="80" spans="1:11">
      <c r="A80" s="1">
        <v>73</v>
      </c>
      <c r="B80" s="6">
        <v>96</v>
      </c>
      <c r="C80" s="7"/>
      <c r="F80" s="7"/>
      <c r="I80" s="7"/>
    </row>
    <row r="81" spans="1:9">
      <c r="A81" s="1">
        <v>74</v>
      </c>
      <c r="B81" s="6">
        <v>96</v>
      </c>
      <c r="C81" s="7"/>
      <c r="F81" s="7"/>
      <c r="I81" s="7"/>
    </row>
    <row r="82" spans="1:9">
      <c r="A82" s="1">
        <v>75</v>
      </c>
      <c r="B82" s="6">
        <v>96</v>
      </c>
      <c r="C82" s="7"/>
      <c r="F82" s="7"/>
      <c r="I82" s="7"/>
    </row>
    <row r="83" spans="1:9">
      <c r="A83" s="1">
        <v>76</v>
      </c>
      <c r="B83" s="6">
        <v>96</v>
      </c>
      <c r="C83" s="7"/>
      <c r="F83" s="7"/>
      <c r="I83" s="7"/>
    </row>
    <row r="84" spans="1:9">
      <c r="A84" s="1">
        <v>77</v>
      </c>
      <c r="B84" s="6">
        <v>96</v>
      </c>
      <c r="C84" s="7"/>
      <c r="F84" s="7"/>
      <c r="I84" s="7"/>
    </row>
    <row r="85" spans="1:9">
      <c r="A85" s="1">
        <v>78</v>
      </c>
      <c r="B85" s="6">
        <v>96</v>
      </c>
      <c r="C85" s="7"/>
      <c r="F85" s="7"/>
      <c r="I85" s="7"/>
    </row>
    <row r="86" spans="1:9">
      <c r="A86" s="1">
        <v>79</v>
      </c>
      <c r="B86" s="6">
        <v>96</v>
      </c>
      <c r="C86" s="7"/>
      <c r="F86" s="7"/>
      <c r="I86" s="7"/>
    </row>
    <row r="87" spans="1:9">
      <c r="A87" s="1">
        <v>80</v>
      </c>
      <c r="B87" s="6">
        <f t="shared" ref="B87:B150" si="0">IF(A87&gt;=$D$3,0,INT($D$4*($D$3-A87)))</f>
        <v>96</v>
      </c>
      <c r="C87" s="7"/>
      <c r="F87" s="7"/>
      <c r="I87" s="7"/>
    </row>
    <row r="88" spans="1:9">
      <c r="A88" s="1">
        <v>81</v>
      </c>
      <c r="B88" s="6">
        <f t="shared" si="0"/>
        <v>95</v>
      </c>
      <c r="C88" s="7"/>
      <c r="F88" s="7"/>
      <c r="I88" s="7"/>
    </row>
    <row r="89" spans="1:9">
      <c r="A89" s="1">
        <v>82</v>
      </c>
      <c r="B89" s="6">
        <f t="shared" si="0"/>
        <v>94</v>
      </c>
      <c r="C89" s="7"/>
      <c r="F89" s="7"/>
      <c r="I89" s="7"/>
    </row>
    <row r="90" spans="1:9">
      <c r="A90" s="1">
        <v>83</v>
      </c>
      <c r="B90" s="6">
        <f t="shared" si="0"/>
        <v>93</v>
      </c>
      <c r="C90" s="7"/>
      <c r="F90" s="7"/>
      <c r="I90" s="7"/>
    </row>
    <row r="91" spans="1:9">
      <c r="A91" s="1">
        <v>84</v>
      </c>
      <c r="B91" s="6">
        <f t="shared" si="0"/>
        <v>92</v>
      </c>
      <c r="C91" s="7"/>
      <c r="F91" s="7"/>
      <c r="I91" s="7"/>
    </row>
    <row r="92" spans="1:9">
      <c r="A92" s="1">
        <v>85</v>
      </c>
      <c r="B92" s="6">
        <f t="shared" si="0"/>
        <v>92</v>
      </c>
      <c r="C92" s="7"/>
      <c r="F92" s="7"/>
      <c r="I92" s="7"/>
    </row>
    <row r="93" spans="1:9">
      <c r="A93" s="1">
        <v>86</v>
      </c>
      <c r="B93" s="6">
        <f t="shared" si="0"/>
        <v>91</v>
      </c>
      <c r="C93" s="7"/>
      <c r="F93" s="7"/>
      <c r="I93" s="7"/>
    </row>
    <row r="94" spans="1:9">
      <c r="A94" s="1">
        <v>87</v>
      </c>
      <c r="B94" s="6">
        <f t="shared" si="0"/>
        <v>90</v>
      </c>
      <c r="C94" s="7"/>
      <c r="F94" s="7"/>
      <c r="I94" s="7"/>
    </row>
    <row r="95" spans="1:9">
      <c r="A95" s="1">
        <v>88</v>
      </c>
      <c r="B95" s="6">
        <f t="shared" si="0"/>
        <v>89</v>
      </c>
      <c r="C95" s="7"/>
      <c r="F95" s="7"/>
      <c r="I95" s="7"/>
    </row>
    <row r="96" spans="1:9">
      <c r="A96" s="1">
        <v>89</v>
      </c>
      <c r="B96" s="6">
        <f t="shared" si="0"/>
        <v>88</v>
      </c>
      <c r="C96" s="7"/>
      <c r="F96" s="7"/>
      <c r="I96" s="7"/>
    </row>
    <row r="97" spans="1:9">
      <c r="A97" s="1">
        <v>90</v>
      </c>
      <c r="B97" s="6">
        <f t="shared" si="0"/>
        <v>88</v>
      </c>
      <c r="C97" s="7"/>
      <c r="F97" s="7"/>
      <c r="I97" s="7"/>
    </row>
    <row r="98" spans="1:9">
      <c r="A98" s="1">
        <v>91</v>
      </c>
      <c r="B98" s="6">
        <f t="shared" si="0"/>
        <v>87</v>
      </c>
      <c r="C98" s="7"/>
      <c r="F98" s="7"/>
      <c r="I98" s="7"/>
    </row>
    <row r="99" spans="1:9">
      <c r="A99" s="1">
        <v>92</v>
      </c>
      <c r="B99" s="6">
        <f t="shared" si="0"/>
        <v>86</v>
      </c>
      <c r="C99" s="7"/>
      <c r="F99" s="7"/>
      <c r="I99" s="7"/>
    </row>
    <row r="100" spans="1:9">
      <c r="A100" s="1">
        <v>93</v>
      </c>
      <c r="B100" s="6">
        <f t="shared" si="0"/>
        <v>85</v>
      </c>
      <c r="C100" s="7"/>
      <c r="F100" s="7"/>
      <c r="I100" s="7"/>
    </row>
    <row r="101" spans="1:9">
      <c r="A101" s="1">
        <v>94</v>
      </c>
      <c r="B101" s="6">
        <f t="shared" si="0"/>
        <v>84</v>
      </c>
      <c r="C101" s="7"/>
      <c r="F101" s="7"/>
      <c r="I101" s="7"/>
    </row>
    <row r="102" spans="1:9">
      <c r="A102" s="1">
        <v>95</v>
      </c>
      <c r="B102" s="6">
        <f t="shared" si="0"/>
        <v>84</v>
      </c>
      <c r="C102" s="7"/>
      <c r="F102" s="7"/>
      <c r="I102" s="7"/>
    </row>
    <row r="103" spans="1:9">
      <c r="A103" s="1">
        <v>96</v>
      </c>
      <c r="B103" s="6">
        <f t="shared" si="0"/>
        <v>83</v>
      </c>
      <c r="C103" s="7"/>
      <c r="F103" s="7"/>
      <c r="I103" s="7"/>
    </row>
    <row r="104" spans="1:9">
      <c r="A104" s="1">
        <v>97</v>
      </c>
      <c r="B104" s="6">
        <f t="shared" si="0"/>
        <v>82</v>
      </c>
      <c r="C104" s="7"/>
      <c r="F104" s="7"/>
      <c r="I104" s="7"/>
    </row>
    <row r="105" spans="1:9">
      <c r="A105" s="1">
        <v>98</v>
      </c>
      <c r="B105" s="6">
        <f t="shared" si="0"/>
        <v>81</v>
      </c>
      <c r="C105" s="7"/>
      <c r="F105" s="7"/>
      <c r="I105" s="7"/>
    </row>
    <row r="106" spans="1:9">
      <c r="A106" s="1">
        <v>99</v>
      </c>
      <c r="B106" s="6">
        <f t="shared" si="0"/>
        <v>80</v>
      </c>
      <c r="C106" s="7"/>
      <c r="F106" s="7"/>
      <c r="I106" s="7"/>
    </row>
    <row r="107" spans="1:9">
      <c r="A107" s="1">
        <v>100</v>
      </c>
      <c r="B107" s="6">
        <f t="shared" si="0"/>
        <v>80</v>
      </c>
      <c r="C107" s="7"/>
      <c r="F107" s="7"/>
      <c r="I107" s="7"/>
    </row>
    <row r="108" spans="1:9">
      <c r="A108" s="1">
        <v>101</v>
      </c>
      <c r="B108" s="6">
        <f t="shared" si="0"/>
        <v>79</v>
      </c>
      <c r="C108" s="7"/>
      <c r="F108" s="7"/>
      <c r="I108" s="7"/>
    </row>
    <row r="109" spans="1:9">
      <c r="A109" s="1">
        <v>102</v>
      </c>
      <c r="B109" s="6">
        <f t="shared" si="0"/>
        <v>78</v>
      </c>
      <c r="C109" s="7"/>
      <c r="F109" s="7"/>
      <c r="I109" s="7"/>
    </row>
    <row r="110" spans="1:9">
      <c r="A110" s="1">
        <v>103</v>
      </c>
      <c r="B110" s="6">
        <f t="shared" si="0"/>
        <v>77</v>
      </c>
      <c r="C110" s="7"/>
      <c r="F110" s="7"/>
      <c r="I110" s="7"/>
    </row>
    <row r="111" spans="1:9">
      <c r="A111" s="1">
        <v>104</v>
      </c>
      <c r="B111" s="6">
        <f t="shared" si="0"/>
        <v>76</v>
      </c>
      <c r="C111" s="7"/>
      <c r="F111" s="7"/>
      <c r="I111" s="7"/>
    </row>
    <row r="112" spans="1:9">
      <c r="A112" s="1">
        <v>105</v>
      </c>
      <c r="B112" s="6">
        <f t="shared" si="0"/>
        <v>76</v>
      </c>
      <c r="C112" s="7"/>
      <c r="F112" s="7"/>
      <c r="I112" s="7"/>
    </row>
    <row r="113" spans="1:9">
      <c r="A113" s="1">
        <v>106</v>
      </c>
      <c r="B113" s="6">
        <f t="shared" si="0"/>
        <v>75</v>
      </c>
      <c r="C113" s="7"/>
      <c r="F113" s="7"/>
      <c r="I113" s="7"/>
    </row>
    <row r="114" spans="1:9">
      <c r="A114" s="1">
        <v>107</v>
      </c>
      <c r="B114" s="6">
        <f t="shared" si="0"/>
        <v>74</v>
      </c>
      <c r="C114" s="7"/>
      <c r="F114" s="7"/>
      <c r="I114" s="7"/>
    </row>
    <row r="115" spans="1:9">
      <c r="A115" s="1">
        <v>108</v>
      </c>
      <c r="B115" s="6">
        <f t="shared" si="0"/>
        <v>73</v>
      </c>
      <c r="C115" s="7"/>
      <c r="F115" s="7"/>
      <c r="I115" s="7"/>
    </row>
    <row r="116" spans="1:9">
      <c r="A116" s="1">
        <v>109</v>
      </c>
      <c r="B116" s="6">
        <f t="shared" si="0"/>
        <v>72</v>
      </c>
      <c r="C116" s="7"/>
      <c r="F116" s="7"/>
      <c r="I116" s="7"/>
    </row>
    <row r="117" spans="1:9">
      <c r="A117" s="1">
        <v>110</v>
      </c>
      <c r="B117" s="6">
        <f t="shared" si="0"/>
        <v>72</v>
      </c>
    </row>
    <row r="118" spans="1:9">
      <c r="A118" s="1">
        <v>111</v>
      </c>
      <c r="B118" s="6">
        <f t="shared" si="0"/>
        <v>71</v>
      </c>
    </row>
    <row r="119" spans="1:9">
      <c r="A119" s="1">
        <v>112</v>
      </c>
      <c r="B119" s="6">
        <f t="shared" si="0"/>
        <v>70</v>
      </c>
    </row>
    <row r="120" spans="1:9">
      <c r="A120" s="1">
        <v>113</v>
      </c>
      <c r="B120" s="6">
        <f t="shared" si="0"/>
        <v>69</v>
      </c>
    </row>
    <row r="121" spans="1:9">
      <c r="A121" s="1">
        <v>114</v>
      </c>
      <c r="B121" s="6">
        <f t="shared" si="0"/>
        <v>68</v>
      </c>
    </row>
    <row r="122" spans="1:9">
      <c r="A122" s="1">
        <v>115</v>
      </c>
      <c r="B122" s="6">
        <f t="shared" si="0"/>
        <v>68</v>
      </c>
    </row>
    <row r="123" spans="1:9">
      <c r="A123" s="1">
        <v>116</v>
      </c>
      <c r="B123" s="6">
        <f t="shared" si="0"/>
        <v>67</v>
      </c>
    </row>
    <row r="124" spans="1:9">
      <c r="A124" s="1">
        <v>117</v>
      </c>
      <c r="B124" s="6">
        <f t="shared" si="0"/>
        <v>66</v>
      </c>
    </row>
    <row r="125" spans="1:9">
      <c r="A125" s="1">
        <v>118</v>
      </c>
      <c r="B125" s="6">
        <f t="shared" si="0"/>
        <v>65</v>
      </c>
    </row>
    <row r="126" spans="1:9">
      <c r="A126" s="1">
        <v>119</v>
      </c>
      <c r="B126" s="6">
        <f t="shared" si="0"/>
        <v>64</v>
      </c>
    </row>
    <row r="127" spans="1:9">
      <c r="A127" s="1">
        <v>120</v>
      </c>
      <c r="B127" s="6">
        <f t="shared" si="0"/>
        <v>64</v>
      </c>
    </row>
    <row r="128" spans="1:9">
      <c r="A128" s="1">
        <v>121</v>
      </c>
      <c r="B128" s="6">
        <f t="shared" si="0"/>
        <v>63</v>
      </c>
    </row>
    <row r="129" spans="1:2">
      <c r="A129" s="1">
        <v>122</v>
      </c>
      <c r="B129" s="6">
        <f t="shared" si="0"/>
        <v>62</v>
      </c>
    </row>
    <row r="130" spans="1:2">
      <c r="A130" s="1">
        <v>123</v>
      </c>
      <c r="B130" s="6">
        <f t="shared" si="0"/>
        <v>61</v>
      </c>
    </row>
    <row r="131" spans="1:2">
      <c r="A131" s="1">
        <v>124</v>
      </c>
      <c r="B131" s="6">
        <f t="shared" si="0"/>
        <v>60</v>
      </c>
    </row>
    <row r="132" spans="1:2">
      <c r="A132" s="1">
        <v>125</v>
      </c>
      <c r="B132" s="6">
        <f t="shared" si="0"/>
        <v>60</v>
      </c>
    </row>
    <row r="133" spans="1:2">
      <c r="A133" s="1">
        <v>126</v>
      </c>
      <c r="B133" s="6">
        <f t="shared" si="0"/>
        <v>59</v>
      </c>
    </row>
    <row r="134" spans="1:2">
      <c r="A134" s="1">
        <v>127</v>
      </c>
      <c r="B134" s="6">
        <f t="shared" si="0"/>
        <v>58</v>
      </c>
    </row>
    <row r="135" spans="1:2">
      <c r="A135" s="1">
        <v>128</v>
      </c>
      <c r="B135" s="6">
        <f t="shared" si="0"/>
        <v>57</v>
      </c>
    </row>
    <row r="136" spans="1:2">
      <c r="A136" s="1">
        <v>129</v>
      </c>
      <c r="B136" s="6">
        <f t="shared" si="0"/>
        <v>56</v>
      </c>
    </row>
    <row r="137" spans="1:2">
      <c r="A137" s="1">
        <v>130</v>
      </c>
      <c r="B137" s="6">
        <f t="shared" si="0"/>
        <v>56</v>
      </c>
    </row>
    <row r="138" spans="1:2">
      <c r="A138" s="1">
        <v>131</v>
      </c>
      <c r="B138" s="6">
        <f t="shared" si="0"/>
        <v>55</v>
      </c>
    </row>
    <row r="139" spans="1:2">
      <c r="A139" s="1">
        <v>132</v>
      </c>
      <c r="B139" s="6">
        <f t="shared" si="0"/>
        <v>54</v>
      </c>
    </row>
    <row r="140" spans="1:2">
      <c r="A140" s="1">
        <v>133</v>
      </c>
      <c r="B140" s="6">
        <f t="shared" si="0"/>
        <v>53</v>
      </c>
    </row>
    <row r="141" spans="1:2">
      <c r="A141" s="1">
        <v>134</v>
      </c>
      <c r="B141" s="6">
        <f t="shared" si="0"/>
        <v>52</v>
      </c>
    </row>
    <row r="142" spans="1:2">
      <c r="A142" s="1">
        <v>135</v>
      </c>
      <c r="B142" s="6">
        <f t="shared" si="0"/>
        <v>52</v>
      </c>
    </row>
    <row r="143" spans="1:2">
      <c r="A143" s="1">
        <v>136</v>
      </c>
      <c r="B143" s="6">
        <f t="shared" si="0"/>
        <v>51</v>
      </c>
    </row>
    <row r="144" spans="1:2">
      <c r="A144" s="1">
        <v>137</v>
      </c>
      <c r="B144" s="6">
        <f t="shared" si="0"/>
        <v>50</v>
      </c>
    </row>
    <row r="145" spans="1:2">
      <c r="A145" s="1">
        <v>138</v>
      </c>
      <c r="B145" s="6">
        <f t="shared" si="0"/>
        <v>49</v>
      </c>
    </row>
    <row r="146" spans="1:2">
      <c r="A146" s="1">
        <v>139</v>
      </c>
      <c r="B146" s="6">
        <f t="shared" si="0"/>
        <v>48</v>
      </c>
    </row>
    <row r="147" spans="1:2">
      <c r="A147" s="1">
        <v>140</v>
      </c>
      <c r="B147" s="6">
        <f t="shared" si="0"/>
        <v>48</v>
      </c>
    </row>
    <row r="148" spans="1:2">
      <c r="A148" s="1">
        <v>141</v>
      </c>
      <c r="B148" s="6">
        <f t="shared" si="0"/>
        <v>47</v>
      </c>
    </row>
    <row r="149" spans="1:2">
      <c r="A149" s="1">
        <v>142</v>
      </c>
      <c r="B149" s="6">
        <f t="shared" si="0"/>
        <v>46</v>
      </c>
    </row>
    <row r="150" spans="1:2">
      <c r="A150" s="1">
        <v>143</v>
      </c>
      <c r="B150" s="6">
        <f t="shared" si="0"/>
        <v>45</v>
      </c>
    </row>
    <row r="151" spans="1:2">
      <c r="A151" s="1">
        <v>144</v>
      </c>
      <c r="B151" s="6">
        <f t="shared" ref="B151:B214" si="1">IF(A151&gt;=$D$3,0,INT($D$4*($D$3-A151)))</f>
        <v>44</v>
      </c>
    </row>
    <row r="152" spans="1:2">
      <c r="A152" s="1">
        <v>145</v>
      </c>
      <c r="B152" s="6">
        <f t="shared" si="1"/>
        <v>44</v>
      </c>
    </row>
    <row r="153" spans="1:2">
      <c r="A153" s="1">
        <v>146</v>
      </c>
      <c r="B153" s="6">
        <f t="shared" si="1"/>
        <v>43</v>
      </c>
    </row>
    <row r="154" spans="1:2">
      <c r="A154" s="1">
        <v>147</v>
      </c>
      <c r="B154" s="6">
        <f t="shared" si="1"/>
        <v>42</v>
      </c>
    </row>
    <row r="155" spans="1:2">
      <c r="A155" s="1">
        <v>148</v>
      </c>
      <c r="B155" s="6">
        <f t="shared" si="1"/>
        <v>41</v>
      </c>
    </row>
    <row r="156" spans="1:2">
      <c r="A156" s="1">
        <v>149</v>
      </c>
      <c r="B156" s="6">
        <f t="shared" si="1"/>
        <v>40</v>
      </c>
    </row>
    <row r="157" spans="1:2">
      <c r="A157" s="1">
        <v>150</v>
      </c>
      <c r="B157" s="6">
        <f t="shared" si="1"/>
        <v>40</v>
      </c>
    </row>
    <row r="158" spans="1:2">
      <c r="A158" s="1">
        <v>151</v>
      </c>
      <c r="B158" s="6">
        <f t="shared" si="1"/>
        <v>39</v>
      </c>
    </row>
    <row r="159" spans="1:2">
      <c r="A159" s="1">
        <v>152</v>
      </c>
      <c r="B159" s="6">
        <f t="shared" si="1"/>
        <v>38</v>
      </c>
    </row>
    <row r="160" spans="1:2">
      <c r="A160" s="1">
        <v>153</v>
      </c>
      <c r="B160" s="6">
        <f t="shared" si="1"/>
        <v>37</v>
      </c>
    </row>
    <row r="161" spans="1:2">
      <c r="A161" s="1">
        <v>154</v>
      </c>
      <c r="B161" s="6">
        <f t="shared" si="1"/>
        <v>36</v>
      </c>
    </row>
    <row r="162" spans="1:2">
      <c r="A162" s="1">
        <v>155</v>
      </c>
      <c r="B162" s="6">
        <f t="shared" si="1"/>
        <v>36</v>
      </c>
    </row>
    <row r="163" spans="1:2">
      <c r="A163" s="1">
        <v>156</v>
      </c>
      <c r="B163" s="6">
        <f t="shared" si="1"/>
        <v>35</v>
      </c>
    </row>
    <row r="164" spans="1:2">
      <c r="A164" s="1">
        <v>157</v>
      </c>
      <c r="B164" s="6">
        <f t="shared" si="1"/>
        <v>34</v>
      </c>
    </row>
    <row r="165" spans="1:2">
      <c r="A165" s="1">
        <v>158</v>
      </c>
      <c r="B165" s="6">
        <f t="shared" si="1"/>
        <v>33</v>
      </c>
    </row>
    <row r="166" spans="1:2">
      <c r="A166" s="1">
        <v>159</v>
      </c>
      <c r="B166" s="6">
        <f t="shared" si="1"/>
        <v>32</v>
      </c>
    </row>
    <row r="167" spans="1:2">
      <c r="A167" s="1">
        <v>160</v>
      </c>
      <c r="B167" s="6">
        <f t="shared" si="1"/>
        <v>32</v>
      </c>
    </row>
    <row r="168" spans="1:2">
      <c r="A168" s="1">
        <v>161</v>
      </c>
      <c r="B168" s="6">
        <f t="shared" si="1"/>
        <v>31</v>
      </c>
    </row>
    <row r="169" spans="1:2">
      <c r="A169" s="1">
        <v>162</v>
      </c>
      <c r="B169" s="6">
        <f t="shared" si="1"/>
        <v>30</v>
      </c>
    </row>
    <row r="170" spans="1:2">
      <c r="A170" s="1">
        <v>163</v>
      </c>
      <c r="B170" s="6">
        <f t="shared" si="1"/>
        <v>29</v>
      </c>
    </row>
    <row r="171" spans="1:2">
      <c r="A171" s="1">
        <v>164</v>
      </c>
      <c r="B171" s="6">
        <f t="shared" si="1"/>
        <v>28</v>
      </c>
    </row>
    <row r="172" spans="1:2">
      <c r="A172" s="1">
        <v>165</v>
      </c>
      <c r="B172" s="6">
        <f t="shared" si="1"/>
        <v>28</v>
      </c>
    </row>
    <row r="173" spans="1:2">
      <c r="A173" s="1">
        <v>166</v>
      </c>
      <c r="B173" s="6">
        <f t="shared" si="1"/>
        <v>27</v>
      </c>
    </row>
    <row r="174" spans="1:2">
      <c r="A174" s="1">
        <v>167</v>
      </c>
      <c r="B174" s="6">
        <f t="shared" si="1"/>
        <v>26</v>
      </c>
    </row>
    <row r="175" spans="1:2">
      <c r="A175" s="1">
        <v>168</v>
      </c>
      <c r="B175" s="6">
        <f t="shared" si="1"/>
        <v>25</v>
      </c>
    </row>
    <row r="176" spans="1:2">
      <c r="A176" s="1">
        <v>169</v>
      </c>
      <c r="B176" s="6">
        <f t="shared" si="1"/>
        <v>24</v>
      </c>
    </row>
    <row r="177" spans="1:2">
      <c r="A177" s="1">
        <v>170</v>
      </c>
      <c r="B177" s="6">
        <f t="shared" si="1"/>
        <v>24</v>
      </c>
    </row>
    <row r="178" spans="1:2">
      <c r="A178" s="1">
        <v>171</v>
      </c>
      <c r="B178" s="6">
        <f t="shared" si="1"/>
        <v>23</v>
      </c>
    </row>
    <row r="179" spans="1:2">
      <c r="A179" s="1">
        <v>172</v>
      </c>
      <c r="B179" s="6">
        <f t="shared" si="1"/>
        <v>22</v>
      </c>
    </row>
    <row r="180" spans="1:2">
      <c r="A180" s="1">
        <v>173</v>
      </c>
      <c r="B180" s="6">
        <f t="shared" si="1"/>
        <v>21</v>
      </c>
    </row>
    <row r="181" spans="1:2">
      <c r="A181" s="1">
        <v>174</v>
      </c>
      <c r="B181" s="6">
        <f t="shared" si="1"/>
        <v>20</v>
      </c>
    </row>
    <row r="182" spans="1:2">
      <c r="A182" s="1">
        <v>175</v>
      </c>
      <c r="B182" s="6">
        <f t="shared" si="1"/>
        <v>20</v>
      </c>
    </row>
    <row r="183" spans="1:2">
      <c r="A183" s="1">
        <v>176</v>
      </c>
      <c r="B183" s="6">
        <f t="shared" si="1"/>
        <v>19</v>
      </c>
    </row>
    <row r="184" spans="1:2">
      <c r="A184" s="1">
        <v>177</v>
      </c>
      <c r="B184" s="6">
        <f t="shared" si="1"/>
        <v>18</v>
      </c>
    </row>
    <row r="185" spans="1:2">
      <c r="A185" s="1">
        <v>178</v>
      </c>
      <c r="B185" s="6">
        <f t="shared" si="1"/>
        <v>17</v>
      </c>
    </row>
    <row r="186" spans="1:2">
      <c r="A186" s="1">
        <v>179</v>
      </c>
      <c r="B186" s="6">
        <f t="shared" si="1"/>
        <v>16</v>
      </c>
    </row>
    <row r="187" spans="1:2">
      <c r="A187" s="1">
        <v>180</v>
      </c>
      <c r="B187" s="6">
        <f t="shared" si="1"/>
        <v>16</v>
      </c>
    </row>
    <row r="188" spans="1:2">
      <c r="A188" s="1">
        <v>181</v>
      </c>
      <c r="B188" s="6">
        <f t="shared" si="1"/>
        <v>15</v>
      </c>
    </row>
    <row r="189" spans="1:2">
      <c r="A189" s="1">
        <v>182</v>
      </c>
      <c r="B189" s="6">
        <f t="shared" si="1"/>
        <v>14</v>
      </c>
    </row>
    <row r="190" spans="1:2">
      <c r="A190" s="1">
        <v>183</v>
      </c>
      <c r="B190" s="6">
        <f t="shared" si="1"/>
        <v>13</v>
      </c>
    </row>
    <row r="191" spans="1:2">
      <c r="A191" s="1">
        <v>184</v>
      </c>
      <c r="B191" s="6">
        <f t="shared" si="1"/>
        <v>12</v>
      </c>
    </row>
    <row r="192" spans="1:2">
      <c r="A192" s="1">
        <v>185</v>
      </c>
      <c r="B192" s="6">
        <f t="shared" si="1"/>
        <v>12</v>
      </c>
    </row>
    <row r="193" spans="1:2">
      <c r="A193" s="1">
        <v>186</v>
      </c>
      <c r="B193" s="6">
        <f t="shared" si="1"/>
        <v>11</v>
      </c>
    </row>
    <row r="194" spans="1:2">
      <c r="A194" s="1">
        <v>187</v>
      </c>
      <c r="B194" s="6">
        <f t="shared" si="1"/>
        <v>10</v>
      </c>
    </row>
    <row r="195" spans="1:2">
      <c r="A195" s="1">
        <v>188</v>
      </c>
      <c r="B195" s="6">
        <f t="shared" si="1"/>
        <v>9</v>
      </c>
    </row>
    <row r="196" spans="1:2">
      <c r="A196" s="1">
        <v>189</v>
      </c>
      <c r="B196" s="6">
        <f t="shared" si="1"/>
        <v>8</v>
      </c>
    </row>
    <row r="197" spans="1:2">
      <c r="A197" s="1">
        <v>190</v>
      </c>
      <c r="B197" s="6">
        <f t="shared" si="1"/>
        <v>8</v>
      </c>
    </row>
    <row r="198" spans="1:2">
      <c r="A198" s="1">
        <v>191</v>
      </c>
      <c r="B198" s="6">
        <f t="shared" si="1"/>
        <v>7</v>
      </c>
    </row>
    <row r="199" spans="1:2">
      <c r="A199" s="1">
        <v>192</v>
      </c>
      <c r="B199" s="6">
        <f t="shared" si="1"/>
        <v>6</v>
      </c>
    </row>
    <row r="200" spans="1:2">
      <c r="A200" s="1">
        <v>193</v>
      </c>
      <c r="B200" s="6">
        <f t="shared" si="1"/>
        <v>5</v>
      </c>
    </row>
    <row r="201" spans="1:2">
      <c r="A201" s="1">
        <v>194</v>
      </c>
      <c r="B201" s="6">
        <f t="shared" si="1"/>
        <v>4</v>
      </c>
    </row>
    <row r="202" spans="1:2">
      <c r="A202" s="1">
        <v>195</v>
      </c>
      <c r="B202" s="6">
        <f t="shared" si="1"/>
        <v>4</v>
      </c>
    </row>
    <row r="203" spans="1:2">
      <c r="A203" s="1">
        <v>196</v>
      </c>
      <c r="B203" s="6">
        <f t="shared" si="1"/>
        <v>3</v>
      </c>
    </row>
    <row r="204" spans="1:2">
      <c r="A204" s="1">
        <v>197</v>
      </c>
      <c r="B204" s="6">
        <f t="shared" si="1"/>
        <v>2</v>
      </c>
    </row>
    <row r="205" spans="1:2">
      <c r="A205" s="1">
        <v>198</v>
      </c>
      <c r="B205" s="6">
        <f t="shared" si="1"/>
        <v>1</v>
      </c>
    </row>
    <row r="206" spans="1:2">
      <c r="A206" s="1">
        <v>199</v>
      </c>
      <c r="B206" s="6">
        <f t="shared" si="1"/>
        <v>0</v>
      </c>
    </row>
    <row r="207" spans="1:2">
      <c r="A207" s="1">
        <v>200</v>
      </c>
      <c r="B207" s="6">
        <f t="shared" si="1"/>
        <v>0</v>
      </c>
    </row>
    <row r="208" spans="1:2">
      <c r="A208" s="1">
        <v>201</v>
      </c>
      <c r="B208" s="6">
        <f t="shared" si="1"/>
        <v>0</v>
      </c>
    </row>
    <row r="209" spans="1:2">
      <c r="A209" s="1">
        <v>202</v>
      </c>
      <c r="B209" s="6">
        <f t="shared" si="1"/>
        <v>0</v>
      </c>
    </row>
    <row r="210" spans="1:2">
      <c r="A210" s="1">
        <v>203</v>
      </c>
      <c r="B210" s="6">
        <f t="shared" si="1"/>
        <v>0</v>
      </c>
    </row>
    <row r="211" spans="1:2">
      <c r="A211" s="1">
        <v>204</v>
      </c>
      <c r="B211" s="6">
        <f t="shared" si="1"/>
        <v>0</v>
      </c>
    </row>
    <row r="212" spans="1:2">
      <c r="A212" s="1">
        <v>205</v>
      </c>
      <c r="B212" s="6">
        <f t="shared" si="1"/>
        <v>0</v>
      </c>
    </row>
    <row r="213" spans="1:2">
      <c r="A213" s="1">
        <v>206</v>
      </c>
      <c r="B213" s="6">
        <f t="shared" si="1"/>
        <v>0</v>
      </c>
    </row>
    <row r="214" spans="1:2">
      <c r="A214" s="1">
        <v>207</v>
      </c>
      <c r="B214" s="6">
        <f t="shared" si="1"/>
        <v>0</v>
      </c>
    </row>
    <row r="215" spans="1:2">
      <c r="A215" s="1">
        <v>208</v>
      </c>
      <c r="B215" s="6">
        <f t="shared" ref="B215:B278" si="2">IF(A215&gt;=$D$3,0,INT($D$4*($D$3-A215)))</f>
        <v>0</v>
      </c>
    </row>
    <row r="216" spans="1:2">
      <c r="A216" s="1">
        <v>209</v>
      </c>
      <c r="B216" s="6">
        <f t="shared" si="2"/>
        <v>0</v>
      </c>
    </row>
    <row r="217" spans="1:2">
      <c r="A217" s="1">
        <v>210</v>
      </c>
      <c r="B217" s="6">
        <f t="shared" si="2"/>
        <v>0</v>
      </c>
    </row>
    <row r="218" spans="1:2">
      <c r="A218" s="1">
        <v>211</v>
      </c>
      <c r="B218" s="6">
        <f t="shared" si="2"/>
        <v>0</v>
      </c>
    </row>
    <row r="219" spans="1:2">
      <c r="A219" s="1">
        <v>212</v>
      </c>
      <c r="B219" s="6">
        <f t="shared" si="2"/>
        <v>0</v>
      </c>
    </row>
    <row r="220" spans="1:2">
      <c r="A220" s="1">
        <v>213</v>
      </c>
      <c r="B220" s="6">
        <f t="shared" si="2"/>
        <v>0</v>
      </c>
    </row>
    <row r="221" spans="1:2">
      <c r="A221" s="1">
        <v>214</v>
      </c>
      <c r="B221" s="6">
        <f t="shared" si="2"/>
        <v>0</v>
      </c>
    </row>
    <row r="222" spans="1:2">
      <c r="A222" s="1">
        <v>215</v>
      </c>
      <c r="B222" s="6">
        <f t="shared" si="2"/>
        <v>0</v>
      </c>
    </row>
    <row r="223" spans="1:2">
      <c r="A223" s="1">
        <v>216</v>
      </c>
      <c r="B223" s="6">
        <f t="shared" si="2"/>
        <v>0</v>
      </c>
    </row>
    <row r="224" spans="1:2">
      <c r="A224" s="1">
        <v>217</v>
      </c>
      <c r="B224" s="6">
        <f t="shared" si="2"/>
        <v>0</v>
      </c>
    </row>
    <row r="225" spans="1:2">
      <c r="A225" s="1">
        <v>218</v>
      </c>
      <c r="B225" s="6">
        <f t="shared" si="2"/>
        <v>0</v>
      </c>
    </row>
    <row r="226" spans="1:2">
      <c r="A226" s="1">
        <v>219</v>
      </c>
      <c r="B226" s="6">
        <f t="shared" si="2"/>
        <v>0</v>
      </c>
    </row>
    <row r="227" spans="1:2">
      <c r="A227" s="1">
        <v>220</v>
      </c>
      <c r="B227" s="6">
        <f t="shared" si="2"/>
        <v>0</v>
      </c>
    </row>
    <row r="228" spans="1:2">
      <c r="A228" s="1">
        <v>221</v>
      </c>
      <c r="B228" s="6">
        <f t="shared" si="2"/>
        <v>0</v>
      </c>
    </row>
    <row r="229" spans="1:2">
      <c r="A229" s="1">
        <v>222</v>
      </c>
      <c r="B229" s="6">
        <f t="shared" si="2"/>
        <v>0</v>
      </c>
    </row>
    <row r="230" spans="1:2">
      <c r="A230" s="1">
        <v>223</v>
      </c>
      <c r="B230" s="6">
        <f t="shared" si="2"/>
        <v>0</v>
      </c>
    </row>
    <row r="231" spans="1:2">
      <c r="A231" s="1">
        <v>224</v>
      </c>
      <c r="B231" s="6">
        <f t="shared" si="2"/>
        <v>0</v>
      </c>
    </row>
    <row r="232" spans="1:2">
      <c r="A232" s="1">
        <v>225</v>
      </c>
      <c r="B232" s="6">
        <f t="shared" si="2"/>
        <v>0</v>
      </c>
    </row>
    <row r="233" spans="1:2">
      <c r="A233" s="1">
        <v>226</v>
      </c>
      <c r="B233" s="6">
        <f t="shared" si="2"/>
        <v>0</v>
      </c>
    </row>
    <row r="234" spans="1:2">
      <c r="A234" s="1">
        <v>227</v>
      </c>
      <c r="B234" s="6">
        <f t="shared" si="2"/>
        <v>0</v>
      </c>
    </row>
    <row r="235" spans="1:2">
      <c r="A235" s="1">
        <v>228</v>
      </c>
      <c r="B235" s="6">
        <f t="shared" si="2"/>
        <v>0</v>
      </c>
    </row>
    <row r="236" spans="1:2">
      <c r="A236" s="1">
        <v>229</v>
      </c>
      <c r="B236" s="6">
        <f t="shared" si="2"/>
        <v>0</v>
      </c>
    </row>
    <row r="237" spans="1:2">
      <c r="A237" s="1">
        <v>230</v>
      </c>
      <c r="B237" s="6">
        <f t="shared" si="2"/>
        <v>0</v>
      </c>
    </row>
    <row r="238" spans="1:2">
      <c r="A238" s="1">
        <v>231</v>
      </c>
      <c r="B238" s="6">
        <f t="shared" si="2"/>
        <v>0</v>
      </c>
    </row>
    <row r="239" spans="1:2">
      <c r="A239" s="1">
        <v>232</v>
      </c>
      <c r="B239" s="6">
        <f t="shared" si="2"/>
        <v>0</v>
      </c>
    </row>
    <row r="240" spans="1:2">
      <c r="A240" s="1">
        <v>233</v>
      </c>
      <c r="B240" s="6">
        <f t="shared" si="2"/>
        <v>0</v>
      </c>
    </row>
    <row r="241" spans="1:2">
      <c r="A241" s="1">
        <v>234</v>
      </c>
      <c r="B241" s="6">
        <f t="shared" si="2"/>
        <v>0</v>
      </c>
    </row>
    <row r="242" spans="1:2">
      <c r="A242" s="1">
        <v>235</v>
      </c>
      <c r="B242" s="6">
        <f t="shared" si="2"/>
        <v>0</v>
      </c>
    </row>
    <row r="243" spans="1:2">
      <c r="A243" s="1">
        <v>236</v>
      </c>
      <c r="B243" s="6">
        <f t="shared" si="2"/>
        <v>0</v>
      </c>
    </row>
    <row r="244" spans="1:2">
      <c r="A244" s="1">
        <v>237</v>
      </c>
      <c r="B244" s="6">
        <f t="shared" si="2"/>
        <v>0</v>
      </c>
    </row>
    <row r="245" spans="1:2">
      <c r="A245" s="1">
        <v>238</v>
      </c>
      <c r="B245" s="6">
        <f t="shared" si="2"/>
        <v>0</v>
      </c>
    </row>
    <row r="246" spans="1:2">
      <c r="A246" s="1">
        <v>239</v>
      </c>
      <c r="B246" s="6">
        <f t="shared" si="2"/>
        <v>0</v>
      </c>
    </row>
    <row r="247" spans="1:2">
      <c r="A247" s="1">
        <v>240</v>
      </c>
      <c r="B247" s="6">
        <f t="shared" si="2"/>
        <v>0</v>
      </c>
    </row>
    <row r="248" spans="1:2">
      <c r="A248" s="1">
        <v>241</v>
      </c>
      <c r="B248" s="6">
        <f t="shared" si="2"/>
        <v>0</v>
      </c>
    </row>
    <row r="249" spans="1:2">
      <c r="A249" s="1">
        <v>242</v>
      </c>
      <c r="B249" s="6">
        <f t="shared" si="2"/>
        <v>0</v>
      </c>
    </row>
    <row r="250" spans="1:2">
      <c r="A250" s="1">
        <v>243</v>
      </c>
      <c r="B250" s="6">
        <f t="shared" si="2"/>
        <v>0</v>
      </c>
    </row>
    <row r="251" spans="1:2">
      <c r="A251" s="1">
        <v>244</v>
      </c>
      <c r="B251" s="6">
        <f t="shared" si="2"/>
        <v>0</v>
      </c>
    </row>
    <row r="252" spans="1:2">
      <c r="A252" s="1">
        <v>245</v>
      </c>
      <c r="B252" s="6">
        <f t="shared" si="2"/>
        <v>0</v>
      </c>
    </row>
    <row r="253" spans="1:2">
      <c r="A253" s="1">
        <v>246</v>
      </c>
      <c r="B253" s="6">
        <f t="shared" si="2"/>
        <v>0</v>
      </c>
    </row>
    <row r="254" spans="1:2">
      <c r="A254" s="1">
        <v>247</v>
      </c>
      <c r="B254" s="6">
        <f t="shared" si="2"/>
        <v>0</v>
      </c>
    </row>
    <row r="255" spans="1:2">
      <c r="A255" s="1">
        <v>248</v>
      </c>
      <c r="B255" s="6">
        <f t="shared" si="2"/>
        <v>0</v>
      </c>
    </row>
    <row r="256" spans="1:2">
      <c r="A256" s="1">
        <v>249</v>
      </c>
      <c r="B256" s="6">
        <f t="shared" si="2"/>
        <v>0</v>
      </c>
    </row>
    <row r="257" spans="1:2">
      <c r="A257" s="1">
        <v>250</v>
      </c>
      <c r="B257" s="6">
        <f t="shared" si="2"/>
        <v>0</v>
      </c>
    </row>
    <row r="258" spans="1:2">
      <c r="A258" s="1">
        <v>251</v>
      </c>
      <c r="B258" s="6">
        <f t="shared" si="2"/>
        <v>0</v>
      </c>
    </row>
    <row r="259" spans="1:2">
      <c r="A259" s="1">
        <v>252</v>
      </c>
      <c r="B259" s="6">
        <f t="shared" si="2"/>
        <v>0</v>
      </c>
    </row>
    <row r="260" spans="1:2">
      <c r="A260" s="1">
        <v>253</v>
      </c>
      <c r="B260" s="6">
        <f t="shared" si="2"/>
        <v>0</v>
      </c>
    </row>
    <row r="261" spans="1:2">
      <c r="A261" s="1">
        <v>254</v>
      </c>
      <c r="B261" s="6">
        <f t="shared" si="2"/>
        <v>0</v>
      </c>
    </row>
    <row r="262" spans="1:2">
      <c r="A262" s="1">
        <v>255</v>
      </c>
      <c r="B262" s="6">
        <f t="shared" si="2"/>
        <v>0</v>
      </c>
    </row>
    <row r="263" spans="1:2">
      <c r="A263" s="1">
        <v>256</v>
      </c>
      <c r="B263" s="6">
        <f t="shared" si="2"/>
        <v>0</v>
      </c>
    </row>
    <row r="264" spans="1:2">
      <c r="A264" s="1">
        <v>257</v>
      </c>
      <c r="B264" s="6">
        <f t="shared" si="2"/>
        <v>0</v>
      </c>
    </row>
    <row r="265" spans="1:2">
      <c r="A265" s="1">
        <v>258</v>
      </c>
      <c r="B265" s="6">
        <f t="shared" si="2"/>
        <v>0</v>
      </c>
    </row>
    <row r="266" spans="1:2">
      <c r="A266" s="1">
        <v>259</v>
      </c>
      <c r="B266" s="6">
        <f t="shared" si="2"/>
        <v>0</v>
      </c>
    </row>
    <row r="267" spans="1:2">
      <c r="A267" s="1">
        <v>260</v>
      </c>
      <c r="B267" s="6">
        <f t="shared" si="2"/>
        <v>0</v>
      </c>
    </row>
    <row r="268" spans="1:2">
      <c r="A268" s="1">
        <v>261</v>
      </c>
      <c r="B268" s="6">
        <f t="shared" si="2"/>
        <v>0</v>
      </c>
    </row>
    <row r="269" spans="1:2">
      <c r="A269" s="1">
        <v>262</v>
      </c>
      <c r="B269" s="6">
        <f t="shared" si="2"/>
        <v>0</v>
      </c>
    </row>
    <row r="270" spans="1:2">
      <c r="A270" s="1">
        <v>263</v>
      </c>
      <c r="B270" s="6">
        <f t="shared" si="2"/>
        <v>0</v>
      </c>
    </row>
    <row r="271" spans="1:2">
      <c r="A271" s="1">
        <v>264</v>
      </c>
      <c r="B271" s="6">
        <f t="shared" si="2"/>
        <v>0</v>
      </c>
    </row>
    <row r="272" spans="1:2">
      <c r="A272" s="1">
        <v>265</v>
      </c>
      <c r="B272" s="6">
        <f t="shared" si="2"/>
        <v>0</v>
      </c>
    </row>
    <row r="273" spans="1:2">
      <c r="A273" s="1">
        <v>266</v>
      </c>
      <c r="B273" s="6">
        <f t="shared" si="2"/>
        <v>0</v>
      </c>
    </row>
    <row r="274" spans="1:2">
      <c r="A274" s="1">
        <v>267</v>
      </c>
      <c r="B274" s="6">
        <f t="shared" si="2"/>
        <v>0</v>
      </c>
    </row>
    <row r="275" spans="1:2">
      <c r="A275" s="1">
        <v>268</v>
      </c>
      <c r="B275" s="6">
        <f t="shared" si="2"/>
        <v>0</v>
      </c>
    </row>
    <row r="276" spans="1:2">
      <c r="A276" s="1">
        <v>269</v>
      </c>
      <c r="B276" s="6">
        <f t="shared" si="2"/>
        <v>0</v>
      </c>
    </row>
    <row r="277" spans="1:2">
      <c r="A277" s="1">
        <v>270</v>
      </c>
      <c r="B277" s="6">
        <f t="shared" si="2"/>
        <v>0</v>
      </c>
    </row>
    <row r="278" spans="1:2">
      <c r="A278" s="1">
        <v>271</v>
      </c>
      <c r="B278" s="6">
        <f t="shared" si="2"/>
        <v>0</v>
      </c>
    </row>
    <row r="279" spans="1:2">
      <c r="A279" s="1">
        <v>272</v>
      </c>
      <c r="B279" s="6">
        <f t="shared" ref="B279:B297" si="3">IF(A279&gt;=$D$3,0,INT($D$4*($D$3-A279)))</f>
        <v>0</v>
      </c>
    </row>
    <row r="280" spans="1:2">
      <c r="A280" s="1">
        <v>273</v>
      </c>
      <c r="B280" s="6">
        <f t="shared" si="3"/>
        <v>0</v>
      </c>
    </row>
    <row r="281" spans="1:2">
      <c r="A281" s="1">
        <v>274</v>
      </c>
      <c r="B281" s="6">
        <f t="shared" si="3"/>
        <v>0</v>
      </c>
    </row>
    <row r="282" spans="1:2">
      <c r="A282" s="1">
        <v>275</v>
      </c>
      <c r="B282" s="6">
        <f t="shared" si="3"/>
        <v>0</v>
      </c>
    </row>
    <row r="283" spans="1:2">
      <c r="A283" s="1">
        <v>276</v>
      </c>
      <c r="B283" s="6">
        <f t="shared" si="3"/>
        <v>0</v>
      </c>
    </row>
    <row r="284" spans="1:2">
      <c r="A284" s="1">
        <v>277</v>
      </c>
      <c r="B284" s="6">
        <f t="shared" si="3"/>
        <v>0</v>
      </c>
    </row>
    <row r="285" spans="1:2">
      <c r="A285" s="1">
        <v>278</v>
      </c>
      <c r="B285" s="6">
        <f t="shared" si="3"/>
        <v>0</v>
      </c>
    </row>
    <row r="286" spans="1:2">
      <c r="A286" s="1">
        <v>279</v>
      </c>
      <c r="B286" s="6">
        <f t="shared" si="3"/>
        <v>0</v>
      </c>
    </row>
    <row r="287" spans="1:2">
      <c r="A287" s="1">
        <v>280</v>
      </c>
      <c r="B287" s="6">
        <f t="shared" si="3"/>
        <v>0</v>
      </c>
    </row>
    <row r="288" spans="1:2">
      <c r="A288" s="1">
        <v>281</v>
      </c>
      <c r="B288" s="6">
        <f t="shared" si="3"/>
        <v>0</v>
      </c>
    </row>
    <row r="289" spans="1:2">
      <c r="A289" s="1">
        <v>282</v>
      </c>
      <c r="B289" s="6">
        <f t="shared" si="3"/>
        <v>0</v>
      </c>
    </row>
    <row r="290" spans="1:2">
      <c r="A290" s="1">
        <v>283</v>
      </c>
      <c r="B290" s="6">
        <f t="shared" si="3"/>
        <v>0</v>
      </c>
    </row>
    <row r="291" spans="1:2">
      <c r="A291" s="1">
        <v>284</v>
      </c>
      <c r="B291" s="6">
        <f t="shared" si="3"/>
        <v>0</v>
      </c>
    </row>
    <row r="292" spans="1:2">
      <c r="A292" s="1">
        <v>285</v>
      </c>
      <c r="B292" s="6">
        <f t="shared" si="3"/>
        <v>0</v>
      </c>
    </row>
    <row r="293" spans="1:2">
      <c r="A293" s="1">
        <v>286</v>
      </c>
      <c r="B293" s="6">
        <f t="shared" si="3"/>
        <v>0</v>
      </c>
    </row>
    <row r="294" spans="1:2">
      <c r="A294" s="1">
        <v>287</v>
      </c>
      <c r="B294" s="6">
        <f t="shared" si="3"/>
        <v>0</v>
      </c>
    </row>
    <row r="295" spans="1:2">
      <c r="A295" s="1">
        <v>288</v>
      </c>
      <c r="B295" s="6">
        <f t="shared" si="3"/>
        <v>0</v>
      </c>
    </row>
    <row r="296" spans="1:2">
      <c r="A296" s="1">
        <v>289</v>
      </c>
      <c r="B296" s="6">
        <f t="shared" si="3"/>
        <v>0</v>
      </c>
    </row>
    <row r="297" spans="1:2">
      <c r="A297" s="1">
        <v>290</v>
      </c>
      <c r="B297" s="6">
        <f t="shared" si="3"/>
        <v>0</v>
      </c>
    </row>
    <row r="298" spans="1:2">
      <c r="A298" s="1">
        <v>291</v>
      </c>
      <c r="B298" s="6">
        <f t="shared" ref="B298:B307" si="4">IF(A298&gt;=$D$3,0,INT($D$4*($D$3-A298)))</f>
        <v>0</v>
      </c>
    </row>
    <row r="299" spans="1:2">
      <c r="A299" s="1">
        <v>292</v>
      </c>
      <c r="B299" s="6">
        <f t="shared" si="4"/>
        <v>0</v>
      </c>
    </row>
    <row r="300" spans="1:2">
      <c r="A300" s="1">
        <v>293</v>
      </c>
      <c r="B300" s="6">
        <f t="shared" si="4"/>
        <v>0</v>
      </c>
    </row>
    <row r="301" spans="1:2">
      <c r="A301" s="1">
        <v>294</v>
      </c>
      <c r="B301" s="6">
        <f t="shared" si="4"/>
        <v>0</v>
      </c>
    </row>
    <row r="302" spans="1:2">
      <c r="A302" s="1">
        <v>295</v>
      </c>
      <c r="B302" s="6">
        <f t="shared" si="4"/>
        <v>0</v>
      </c>
    </row>
    <row r="303" spans="1:2">
      <c r="A303" s="1">
        <v>296</v>
      </c>
      <c r="B303" s="6">
        <f t="shared" si="4"/>
        <v>0</v>
      </c>
    </row>
    <row r="304" spans="1:2">
      <c r="A304" s="1">
        <v>297</v>
      </c>
      <c r="B304" s="6">
        <f t="shared" si="4"/>
        <v>0</v>
      </c>
    </row>
    <row r="305" spans="1:2">
      <c r="A305" s="1">
        <v>298</v>
      </c>
      <c r="B305" s="6">
        <f t="shared" si="4"/>
        <v>0</v>
      </c>
    </row>
    <row r="306" spans="1:2">
      <c r="A306" s="1">
        <v>299</v>
      </c>
      <c r="B306" s="6">
        <f t="shared" si="4"/>
        <v>0</v>
      </c>
    </row>
    <row r="307" spans="1:2">
      <c r="A307" s="1">
        <v>300</v>
      </c>
      <c r="B307" s="6">
        <f t="shared" si="4"/>
        <v>0</v>
      </c>
    </row>
  </sheetData>
  <dataValidations count="2">
    <dataValidation type="decimal" allowBlank="1" showInputMessage="1" showErrorMessage="1" errorTitle="Out of Range" error="Enter a value between 65 and 110% (.65 to 1.10)" promptTitle="Handicap Percentage" prompt="Enter the handicap percentage. You can either enter as a decimal or a percentage. If 66 and 2/3 percent, enter as =2/3" sqref="JF65604 TB65604 ACX65604 AMT65604 AWP65604 BGL65604 BQH65604 CAD65604 CJZ65604 CTV65604 DDR65604 DNN65604 DXJ65604 EHF65604 ERB65604 FAX65604 FKT65604 FUP65604 GEL65604 GOH65604 GYD65604 HHZ65604 HRV65604 IBR65604 ILN65604 IVJ65604 JFF65604 JPB65604 JYX65604 KIT65604 KSP65604 LCL65604 LMH65604 LWD65604 MFZ65604 MPV65604 MZR65604 NJN65604 NTJ65604 ODF65604 ONB65604 OWX65604 PGT65604 PQP65604 QAL65604 QKH65604 QUD65604 RDZ65604 RNV65604 RXR65604 SHN65604 SRJ65604 TBF65604 TLB65604 TUX65604 UET65604 UOP65604 UYL65604 VIH65604 VSD65604 WBZ65604 WLV65604 WVR65604 J131140 JF131140 TB131140 ACX131140 AMT131140 AWP131140 BGL131140 BQH131140 CAD131140 CJZ131140 CTV131140 DDR131140 DNN131140 DXJ131140 EHF131140 ERB131140 FAX131140 FKT131140 FUP131140 GEL131140 GOH131140 GYD131140 HHZ131140 HRV131140 IBR131140 ILN131140 IVJ131140 JFF131140 JPB131140 JYX131140 KIT131140 KSP131140 LCL131140 LMH131140 LWD131140 MFZ131140 MPV131140 MZR131140 NJN131140 NTJ131140 ODF131140 ONB131140 OWX131140 PGT131140 PQP131140 QAL131140 QKH131140 QUD131140 RDZ131140 RNV131140 RXR131140 SHN131140 SRJ131140 TBF131140 TLB131140 TUX131140 UET131140 UOP131140 UYL131140 VIH131140 VSD131140 WBZ131140 WLV131140 WVR131140 J196676 JF196676 TB196676 ACX196676 AMT196676 AWP196676 BGL196676 BQH196676 CAD196676 CJZ196676 CTV196676 DDR196676 DNN196676 DXJ196676 EHF196676 ERB196676 FAX196676 FKT196676 FUP196676 GEL196676 GOH196676 GYD196676 HHZ196676 HRV196676 IBR196676 ILN196676 IVJ196676 JFF196676 JPB196676 JYX196676 KIT196676 KSP196676 LCL196676 LMH196676 LWD196676 MFZ196676 MPV196676 MZR196676 NJN196676 NTJ196676 ODF196676 ONB196676 OWX196676 PGT196676 PQP196676 QAL196676 QKH196676 QUD196676 RDZ196676 RNV196676 RXR196676 SHN196676 SRJ196676 TBF196676 TLB196676 TUX196676 UET196676 UOP196676 UYL196676 VIH196676 VSD196676 WBZ196676 WLV196676 WVR196676 J262212 JF262212 TB262212 ACX262212 AMT262212 AWP262212 BGL262212 BQH262212 CAD262212 CJZ262212 CTV262212 DDR262212 DNN262212 DXJ262212 EHF262212 ERB262212 FAX262212 FKT262212 FUP262212 GEL262212 GOH262212 GYD262212 HHZ262212 HRV262212 IBR262212 ILN262212 IVJ262212 JFF262212 JPB262212 JYX262212 KIT262212 KSP262212 LCL262212 LMH262212 LWD262212 MFZ262212 MPV262212 MZR262212 NJN262212 NTJ262212 ODF262212 ONB262212 OWX262212 PGT262212 PQP262212 QAL262212 QKH262212 QUD262212 RDZ262212 RNV262212 RXR262212 SHN262212 SRJ262212 TBF262212 TLB262212 TUX262212 UET262212 UOP262212 UYL262212 VIH262212 VSD262212 WBZ262212 WLV262212 WVR262212 J327748 JF327748 TB327748 ACX327748 AMT327748 AWP327748 BGL327748 BQH327748 CAD327748 CJZ327748 CTV327748 DDR327748 DNN327748 DXJ327748 EHF327748 ERB327748 FAX327748 FKT327748 FUP327748 GEL327748 GOH327748 GYD327748 HHZ327748 HRV327748 IBR327748 ILN327748 IVJ327748 JFF327748 JPB327748 JYX327748 KIT327748 KSP327748 LCL327748 LMH327748 LWD327748 MFZ327748 MPV327748 MZR327748 NJN327748 NTJ327748 ODF327748 ONB327748 OWX327748 PGT327748 PQP327748 QAL327748 QKH327748 QUD327748 RDZ327748 RNV327748 RXR327748 SHN327748 SRJ327748 TBF327748 TLB327748 TUX327748 UET327748 UOP327748 UYL327748 VIH327748 VSD327748 WBZ327748 WLV327748 WVR327748 J393284 JF393284 TB393284 ACX393284 AMT393284 AWP393284 BGL393284 BQH393284 CAD393284 CJZ393284 CTV393284 DDR393284 DNN393284 DXJ393284 EHF393284 ERB393284 FAX393284 FKT393284 FUP393284 GEL393284 GOH393284 GYD393284 HHZ393284 HRV393284 IBR393284 ILN393284 IVJ393284 JFF393284 JPB393284 JYX393284 KIT393284 KSP393284 LCL393284 LMH393284 LWD393284 MFZ393284 MPV393284 MZR393284 NJN393284 NTJ393284 ODF393284 ONB393284 OWX393284 PGT393284 PQP393284 QAL393284 QKH393284 QUD393284 RDZ393284 RNV393284 RXR393284 SHN393284 SRJ393284 TBF393284 TLB393284 TUX393284 UET393284 UOP393284 UYL393284 VIH393284 VSD393284 WBZ393284 WLV393284 WVR393284 J458820 JF458820 TB458820 ACX458820 AMT458820 AWP458820 BGL458820 BQH458820 CAD458820 CJZ458820 CTV458820 DDR458820 DNN458820 DXJ458820 EHF458820 ERB458820 FAX458820 FKT458820 FUP458820 GEL458820 GOH458820 GYD458820 HHZ458820 HRV458820 IBR458820 ILN458820 IVJ458820 JFF458820 JPB458820 JYX458820 KIT458820 KSP458820 LCL458820 LMH458820 LWD458820 MFZ458820 MPV458820 MZR458820 NJN458820 NTJ458820 ODF458820 ONB458820 OWX458820 PGT458820 PQP458820 QAL458820 QKH458820 QUD458820 RDZ458820 RNV458820 RXR458820 SHN458820 SRJ458820 TBF458820 TLB458820 TUX458820 UET458820 UOP458820 UYL458820 VIH458820 VSD458820 WBZ458820 WLV458820 WVR458820 J524356 JF524356 TB524356 ACX524356 AMT524356 AWP524356 BGL524356 BQH524356 CAD524356 CJZ524356 CTV524356 DDR524356 DNN524356 DXJ524356 EHF524356 ERB524356 FAX524356 FKT524356 FUP524356 GEL524356 GOH524356 GYD524356 HHZ524356 HRV524356 IBR524356 ILN524356 IVJ524356 JFF524356 JPB524356 JYX524356 KIT524356 KSP524356 LCL524356 LMH524356 LWD524356 MFZ524356 MPV524356 MZR524356 NJN524356 NTJ524356 ODF524356 ONB524356 OWX524356 PGT524356 PQP524356 QAL524356 QKH524356 QUD524356 RDZ524356 RNV524356 RXR524356 SHN524356 SRJ524356 TBF524356 TLB524356 TUX524356 UET524356 UOP524356 UYL524356 VIH524356 VSD524356 WBZ524356 WLV524356 WVR524356 J589892 JF589892 TB589892 ACX589892 AMT589892 AWP589892 BGL589892 BQH589892 CAD589892 CJZ589892 CTV589892 DDR589892 DNN589892 DXJ589892 EHF589892 ERB589892 FAX589892 FKT589892 FUP589892 GEL589892 GOH589892 GYD589892 HHZ589892 HRV589892 IBR589892 ILN589892 IVJ589892 JFF589892 JPB589892 JYX589892 KIT589892 KSP589892 LCL589892 LMH589892 LWD589892 MFZ589892 MPV589892 MZR589892 NJN589892 NTJ589892 ODF589892 ONB589892 OWX589892 PGT589892 PQP589892 QAL589892 QKH589892 QUD589892 RDZ589892 RNV589892 RXR589892 SHN589892 SRJ589892 TBF589892 TLB589892 TUX589892 UET589892 UOP589892 UYL589892 VIH589892 VSD589892 WBZ589892 WLV589892 WVR589892 J655428 JF655428 TB655428 ACX655428 AMT655428 AWP655428 BGL655428 BQH655428 CAD655428 CJZ655428 CTV655428 DDR655428 DNN655428 DXJ655428 EHF655428 ERB655428 FAX655428 FKT655428 FUP655428 GEL655428 GOH655428 GYD655428 HHZ655428 HRV655428 IBR655428 ILN655428 IVJ655428 JFF655428 JPB655428 JYX655428 KIT655428 KSP655428 LCL655428 LMH655428 LWD655428 MFZ655428 MPV655428 MZR655428 NJN655428 NTJ655428 ODF655428 ONB655428 OWX655428 PGT655428 PQP655428 QAL655428 QKH655428 QUD655428 RDZ655428 RNV655428 RXR655428 SHN655428 SRJ655428 TBF655428 TLB655428 TUX655428 UET655428 UOP655428 UYL655428 VIH655428 VSD655428 WBZ655428 WLV655428 WVR655428 J720964 JF720964 TB720964 ACX720964 AMT720964 AWP720964 BGL720964 BQH720964 CAD720964 CJZ720964 CTV720964 DDR720964 DNN720964 DXJ720964 EHF720964 ERB720964 FAX720964 FKT720964 FUP720964 GEL720964 GOH720964 GYD720964 HHZ720964 HRV720964 IBR720964 ILN720964 IVJ720964 JFF720964 JPB720964 JYX720964 KIT720964 KSP720964 LCL720964 LMH720964 LWD720964 MFZ720964 MPV720964 MZR720964 NJN720964 NTJ720964 ODF720964 ONB720964 OWX720964 PGT720964 PQP720964 QAL720964 QKH720964 QUD720964 RDZ720964 RNV720964 RXR720964 SHN720964 SRJ720964 TBF720964 TLB720964 TUX720964 UET720964 UOP720964 UYL720964 VIH720964 VSD720964 WBZ720964 WLV720964 WVR720964 J786500 JF786500 TB786500 ACX786500 AMT786500 AWP786500 BGL786500 BQH786500 CAD786500 CJZ786500 CTV786500 DDR786500 DNN786500 DXJ786500 EHF786500 ERB786500 FAX786500 FKT786500 FUP786500 GEL786500 GOH786500 GYD786500 HHZ786500 HRV786500 IBR786500 ILN786500 IVJ786500 JFF786500 JPB786500 JYX786500 KIT786500 KSP786500 LCL786500 LMH786500 LWD786500 MFZ786500 MPV786500 MZR786500 NJN786500 NTJ786500 ODF786500 ONB786500 OWX786500 PGT786500 PQP786500 QAL786500 QKH786500 QUD786500 RDZ786500 RNV786500 RXR786500 SHN786500 SRJ786500 TBF786500 TLB786500 TUX786500 UET786500 UOP786500 UYL786500 VIH786500 VSD786500 WBZ786500 WLV786500 WVR786500 J852036 JF852036 TB852036 ACX852036 AMT852036 AWP852036 BGL852036 BQH852036 CAD852036 CJZ852036 CTV852036 DDR852036 DNN852036 DXJ852036 EHF852036 ERB852036 FAX852036 FKT852036 FUP852036 GEL852036 GOH852036 GYD852036 HHZ852036 HRV852036 IBR852036 ILN852036 IVJ852036 JFF852036 JPB852036 JYX852036 KIT852036 KSP852036 LCL852036 LMH852036 LWD852036 MFZ852036 MPV852036 MZR852036 NJN852036 NTJ852036 ODF852036 ONB852036 OWX852036 PGT852036 PQP852036 QAL852036 QKH852036 QUD852036 RDZ852036 RNV852036 RXR852036 SHN852036 SRJ852036 TBF852036 TLB852036 TUX852036 UET852036 UOP852036 UYL852036 VIH852036 VSD852036 WBZ852036 WLV852036 WVR852036 J917572 JF917572 TB917572 ACX917572 AMT917572 AWP917572 BGL917572 BQH917572 CAD917572 CJZ917572 CTV917572 DDR917572 DNN917572 DXJ917572 EHF917572 ERB917572 FAX917572 FKT917572 FUP917572 GEL917572 GOH917572 GYD917572 HHZ917572 HRV917572 IBR917572 ILN917572 IVJ917572 JFF917572 JPB917572 JYX917572 KIT917572 KSP917572 LCL917572 LMH917572 LWD917572 MFZ917572 MPV917572 MZR917572 NJN917572 NTJ917572 ODF917572 ONB917572 OWX917572 PGT917572 PQP917572 QAL917572 QKH917572 QUD917572 RDZ917572 RNV917572 RXR917572 SHN917572 SRJ917572 TBF917572 TLB917572 TUX917572 UET917572 UOP917572 UYL917572 VIH917572 VSD917572 WBZ917572 WLV917572 WVR917572 J983108 JF983108 TB983108 ACX983108 AMT983108 AWP983108 BGL983108 BQH983108 CAD983108 CJZ983108 CTV983108 DDR983108 DNN983108 DXJ983108 EHF983108 ERB983108 FAX983108 FKT983108 FUP983108 GEL983108 GOH983108 GYD983108 HHZ983108 HRV983108 IBR983108 ILN983108 IVJ983108 JFF983108 JPB983108 JYX983108 KIT983108 KSP983108 LCL983108 LMH983108 LWD983108 MFZ983108 MPV983108 MZR983108 NJN983108 NTJ983108 ODF983108 ONB983108 OWX983108 PGT983108 PQP983108 QAL983108 QKH983108 QUD983108 RDZ983108 RNV983108 RXR983108 SHN983108 SRJ983108 TBF983108 TLB983108 TUX983108 UET983108 UOP983108 UYL983108 VIH983108 VSD983108 WBZ983108 WLV983108 WVR983108 J65604 WVR3 WLV3 WBZ3 VSD3 VIH3 UYL3 UOP3 UET3 TUX3 TLB3 TBF3 SRJ3 SHN3 RXR3 RNV3 RDZ3 QUD3 QKH3 QAL3 PQP3 PGT3 OWX3 ONB3 ODF3 NTJ3 NJN3 MZR3 MPV3 MFZ3 LWD3 LMH3 LCL3 KSP3 KIT3 JYX3 JPB3 JFF3 IVJ3 ILN3 IBR3 HRV3 HHZ3 GYD3 GOH3 GEL3 FUP3 FKT3 FAX3 ERB3 EHF3 DXJ3 DNN3 DDR3 CTV3 CJZ3 CAD3 BQH3 BGL3 AWP3 AMT3 ACX3 TB3 JF3 D4:D5">
      <formula1>0.65</formula1>
      <formula2>1.1</formula2>
    </dataValidation>
    <dataValidation type="whole" allowBlank="1" showInputMessage="1" showErrorMessage="1" errorTitle="Bad figure" error="Please enter a number between 150 and 240." promptTitle="Handicap Base" prompt="Enter the figure (between 150 and 240) that the handicap is based on." sqref="D65604 IZ65604 SV65604 ACR65604 AMN65604 AWJ65604 BGF65604 BQB65604 BZX65604 CJT65604 CTP65604 DDL65604 DNH65604 DXD65604 EGZ65604 EQV65604 FAR65604 FKN65604 FUJ65604 GEF65604 GOB65604 GXX65604 HHT65604 HRP65604 IBL65604 ILH65604 IVD65604 JEZ65604 JOV65604 JYR65604 KIN65604 KSJ65604 LCF65604 LMB65604 LVX65604 MFT65604 MPP65604 MZL65604 NJH65604 NTD65604 OCZ65604 OMV65604 OWR65604 PGN65604 PQJ65604 QAF65604 QKB65604 QTX65604 RDT65604 RNP65604 RXL65604 SHH65604 SRD65604 TAZ65604 TKV65604 TUR65604 UEN65604 UOJ65604 UYF65604 VIB65604 VRX65604 WBT65604 WLP65604 WVL65604 D131140 IZ131140 SV131140 ACR131140 AMN131140 AWJ131140 BGF131140 BQB131140 BZX131140 CJT131140 CTP131140 DDL131140 DNH131140 DXD131140 EGZ131140 EQV131140 FAR131140 FKN131140 FUJ131140 GEF131140 GOB131140 GXX131140 HHT131140 HRP131140 IBL131140 ILH131140 IVD131140 JEZ131140 JOV131140 JYR131140 KIN131140 KSJ131140 LCF131140 LMB131140 LVX131140 MFT131140 MPP131140 MZL131140 NJH131140 NTD131140 OCZ131140 OMV131140 OWR131140 PGN131140 PQJ131140 QAF131140 QKB131140 QTX131140 RDT131140 RNP131140 RXL131140 SHH131140 SRD131140 TAZ131140 TKV131140 TUR131140 UEN131140 UOJ131140 UYF131140 VIB131140 VRX131140 WBT131140 WLP131140 WVL131140 D196676 IZ196676 SV196676 ACR196676 AMN196676 AWJ196676 BGF196676 BQB196676 BZX196676 CJT196676 CTP196676 DDL196676 DNH196676 DXD196676 EGZ196676 EQV196676 FAR196676 FKN196676 FUJ196676 GEF196676 GOB196676 GXX196676 HHT196676 HRP196676 IBL196676 ILH196676 IVD196676 JEZ196676 JOV196676 JYR196676 KIN196676 KSJ196676 LCF196676 LMB196676 LVX196676 MFT196676 MPP196676 MZL196676 NJH196676 NTD196676 OCZ196676 OMV196676 OWR196676 PGN196676 PQJ196676 QAF196676 QKB196676 QTX196676 RDT196676 RNP196676 RXL196676 SHH196676 SRD196676 TAZ196676 TKV196676 TUR196676 UEN196676 UOJ196676 UYF196676 VIB196676 VRX196676 WBT196676 WLP196676 WVL196676 D262212 IZ262212 SV262212 ACR262212 AMN262212 AWJ262212 BGF262212 BQB262212 BZX262212 CJT262212 CTP262212 DDL262212 DNH262212 DXD262212 EGZ262212 EQV262212 FAR262212 FKN262212 FUJ262212 GEF262212 GOB262212 GXX262212 HHT262212 HRP262212 IBL262212 ILH262212 IVD262212 JEZ262212 JOV262212 JYR262212 KIN262212 KSJ262212 LCF262212 LMB262212 LVX262212 MFT262212 MPP262212 MZL262212 NJH262212 NTD262212 OCZ262212 OMV262212 OWR262212 PGN262212 PQJ262212 QAF262212 QKB262212 QTX262212 RDT262212 RNP262212 RXL262212 SHH262212 SRD262212 TAZ262212 TKV262212 TUR262212 UEN262212 UOJ262212 UYF262212 VIB262212 VRX262212 WBT262212 WLP262212 WVL262212 D327748 IZ327748 SV327748 ACR327748 AMN327748 AWJ327748 BGF327748 BQB327748 BZX327748 CJT327748 CTP327748 DDL327748 DNH327748 DXD327748 EGZ327748 EQV327748 FAR327748 FKN327748 FUJ327748 GEF327748 GOB327748 GXX327748 HHT327748 HRP327748 IBL327748 ILH327748 IVD327748 JEZ327748 JOV327748 JYR327748 KIN327748 KSJ327748 LCF327748 LMB327748 LVX327748 MFT327748 MPP327748 MZL327748 NJH327748 NTD327748 OCZ327748 OMV327748 OWR327748 PGN327748 PQJ327748 QAF327748 QKB327748 QTX327748 RDT327748 RNP327748 RXL327748 SHH327748 SRD327748 TAZ327748 TKV327748 TUR327748 UEN327748 UOJ327748 UYF327748 VIB327748 VRX327748 WBT327748 WLP327748 WVL327748 D393284 IZ393284 SV393284 ACR393284 AMN393284 AWJ393284 BGF393284 BQB393284 BZX393284 CJT393284 CTP393284 DDL393284 DNH393284 DXD393284 EGZ393284 EQV393284 FAR393284 FKN393284 FUJ393284 GEF393284 GOB393284 GXX393284 HHT393284 HRP393284 IBL393284 ILH393284 IVD393284 JEZ393284 JOV393284 JYR393284 KIN393284 KSJ393284 LCF393284 LMB393284 LVX393284 MFT393284 MPP393284 MZL393284 NJH393284 NTD393284 OCZ393284 OMV393284 OWR393284 PGN393284 PQJ393284 QAF393284 QKB393284 QTX393284 RDT393284 RNP393284 RXL393284 SHH393284 SRD393284 TAZ393284 TKV393284 TUR393284 UEN393284 UOJ393284 UYF393284 VIB393284 VRX393284 WBT393284 WLP393284 WVL393284 D458820 IZ458820 SV458820 ACR458820 AMN458820 AWJ458820 BGF458820 BQB458820 BZX458820 CJT458820 CTP458820 DDL458820 DNH458820 DXD458820 EGZ458820 EQV458820 FAR458820 FKN458820 FUJ458820 GEF458820 GOB458820 GXX458820 HHT458820 HRP458820 IBL458820 ILH458820 IVD458820 JEZ458820 JOV458820 JYR458820 KIN458820 KSJ458820 LCF458820 LMB458820 LVX458820 MFT458820 MPP458820 MZL458820 NJH458820 NTD458820 OCZ458820 OMV458820 OWR458820 PGN458820 PQJ458820 QAF458820 QKB458820 QTX458820 RDT458820 RNP458820 RXL458820 SHH458820 SRD458820 TAZ458820 TKV458820 TUR458820 UEN458820 UOJ458820 UYF458820 VIB458820 VRX458820 WBT458820 WLP458820 WVL458820 D524356 IZ524356 SV524356 ACR524356 AMN524356 AWJ524356 BGF524356 BQB524356 BZX524356 CJT524356 CTP524356 DDL524356 DNH524356 DXD524356 EGZ524356 EQV524356 FAR524356 FKN524356 FUJ524356 GEF524356 GOB524356 GXX524356 HHT524356 HRP524356 IBL524356 ILH524356 IVD524356 JEZ524356 JOV524356 JYR524356 KIN524356 KSJ524356 LCF524356 LMB524356 LVX524356 MFT524356 MPP524356 MZL524356 NJH524356 NTD524356 OCZ524356 OMV524356 OWR524356 PGN524356 PQJ524356 QAF524356 QKB524356 QTX524356 RDT524356 RNP524356 RXL524356 SHH524356 SRD524356 TAZ524356 TKV524356 TUR524356 UEN524356 UOJ524356 UYF524356 VIB524356 VRX524356 WBT524356 WLP524356 WVL524356 D589892 IZ589892 SV589892 ACR589892 AMN589892 AWJ589892 BGF589892 BQB589892 BZX589892 CJT589892 CTP589892 DDL589892 DNH589892 DXD589892 EGZ589892 EQV589892 FAR589892 FKN589892 FUJ589892 GEF589892 GOB589892 GXX589892 HHT589892 HRP589892 IBL589892 ILH589892 IVD589892 JEZ589892 JOV589892 JYR589892 KIN589892 KSJ589892 LCF589892 LMB589892 LVX589892 MFT589892 MPP589892 MZL589892 NJH589892 NTD589892 OCZ589892 OMV589892 OWR589892 PGN589892 PQJ589892 QAF589892 QKB589892 QTX589892 RDT589892 RNP589892 RXL589892 SHH589892 SRD589892 TAZ589892 TKV589892 TUR589892 UEN589892 UOJ589892 UYF589892 VIB589892 VRX589892 WBT589892 WLP589892 WVL589892 D655428 IZ655428 SV655428 ACR655428 AMN655428 AWJ655428 BGF655428 BQB655428 BZX655428 CJT655428 CTP655428 DDL655428 DNH655428 DXD655428 EGZ655428 EQV655428 FAR655428 FKN655428 FUJ655428 GEF655428 GOB655428 GXX655428 HHT655428 HRP655428 IBL655428 ILH655428 IVD655428 JEZ655428 JOV655428 JYR655428 KIN655428 KSJ655428 LCF655428 LMB655428 LVX655428 MFT655428 MPP655428 MZL655428 NJH655428 NTD655428 OCZ655428 OMV655428 OWR655428 PGN655428 PQJ655428 QAF655428 QKB655428 QTX655428 RDT655428 RNP655428 RXL655428 SHH655428 SRD655428 TAZ655428 TKV655428 TUR655428 UEN655428 UOJ655428 UYF655428 VIB655428 VRX655428 WBT655428 WLP655428 WVL655428 D720964 IZ720964 SV720964 ACR720964 AMN720964 AWJ720964 BGF720964 BQB720964 BZX720964 CJT720964 CTP720964 DDL720964 DNH720964 DXD720964 EGZ720964 EQV720964 FAR720964 FKN720964 FUJ720964 GEF720964 GOB720964 GXX720964 HHT720964 HRP720964 IBL720964 ILH720964 IVD720964 JEZ720964 JOV720964 JYR720964 KIN720964 KSJ720964 LCF720964 LMB720964 LVX720964 MFT720964 MPP720964 MZL720964 NJH720964 NTD720964 OCZ720964 OMV720964 OWR720964 PGN720964 PQJ720964 QAF720964 QKB720964 QTX720964 RDT720964 RNP720964 RXL720964 SHH720964 SRD720964 TAZ720964 TKV720964 TUR720964 UEN720964 UOJ720964 UYF720964 VIB720964 VRX720964 WBT720964 WLP720964 WVL720964 D786500 IZ786500 SV786500 ACR786500 AMN786500 AWJ786500 BGF786500 BQB786500 BZX786500 CJT786500 CTP786500 DDL786500 DNH786500 DXD786500 EGZ786500 EQV786500 FAR786500 FKN786500 FUJ786500 GEF786500 GOB786500 GXX786500 HHT786500 HRP786500 IBL786500 ILH786500 IVD786500 JEZ786500 JOV786500 JYR786500 KIN786500 KSJ786500 LCF786500 LMB786500 LVX786500 MFT786500 MPP786500 MZL786500 NJH786500 NTD786500 OCZ786500 OMV786500 OWR786500 PGN786500 PQJ786500 QAF786500 QKB786500 QTX786500 RDT786500 RNP786500 RXL786500 SHH786500 SRD786500 TAZ786500 TKV786500 TUR786500 UEN786500 UOJ786500 UYF786500 VIB786500 VRX786500 WBT786500 WLP786500 WVL786500 D852036 IZ852036 SV852036 ACR852036 AMN852036 AWJ852036 BGF852036 BQB852036 BZX852036 CJT852036 CTP852036 DDL852036 DNH852036 DXD852036 EGZ852036 EQV852036 FAR852036 FKN852036 FUJ852036 GEF852036 GOB852036 GXX852036 HHT852036 HRP852036 IBL852036 ILH852036 IVD852036 JEZ852036 JOV852036 JYR852036 KIN852036 KSJ852036 LCF852036 LMB852036 LVX852036 MFT852036 MPP852036 MZL852036 NJH852036 NTD852036 OCZ852036 OMV852036 OWR852036 PGN852036 PQJ852036 QAF852036 QKB852036 QTX852036 RDT852036 RNP852036 RXL852036 SHH852036 SRD852036 TAZ852036 TKV852036 TUR852036 UEN852036 UOJ852036 UYF852036 VIB852036 VRX852036 WBT852036 WLP852036 WVL852036 D917572 IZ917572 SV917572 ACR917572 AMN917572 AWJ917572 BGF917572 BQB917572 BZX917572 CJT917572 CTP917572 DDL917572 DNH917572 DXD917572 EGZ917572 EQV917572 FAR917572 FKN917572 FUJ917572 GEF917572 GOB917572 GXX917572 HHT917572 HRP917572 IBL917572 ILH917572 IVD917572 JEZ917572 JOV917572 JYR917572 KIN917572 KSJ917572 LCF917572 LMB917572 LVX917572 MFT917572 MPP917572 MZL917572 NJH917572 NTD917572 OCZ917572 OMV917572 OWR917572 PGN917572 PQJ917572 QAF917572 QKB917572 QTX917572 RDT917572 RNP917572 RXL917572 SHH917572 SRD917572 TAZ917572 TKV917572 TUR917572 UEN917572 UOJ917572 UYF917572 VIB917572 VRX917572 WBT917572 WLP917572 WVL917572 D983108 IZ983108 SV983108 ACR983108 AMN983108 AWJ983108 BGF983108 BQB983108 BZX983108 CJT983108 CTP983108 DDL983108 DNH983108 DXD983108 EGZ983108 EQV983108 FAR983108 FKN983108 FUJ983108 GEF983108 GOB983108 GXX983108 HHT983108 HRP983108 IBL983108 ILH983108 IVD983108 JEZ983108 JOV983108 JYR983108 KIN983108 KSJ983108 LCF983108 LMB983108 LVX983108 MFT983108 MPP983108 MZL983108 NJH983108 NTD983108 OCZ983108 OMV983108 OWR983108 PGN983108 PQJ983108 QAF983108 QKB983108 QTX983108 RDT983108 RNP983108 RXL983108 SHH983108 SRD983108 TAZ983108 TKV983108 TUR983108 UEN983108 UOJ983108 UYF983108 VIB983108 VRX983108 WBT983108 WLP983108 WVL983108 WVL3 WLP3 WBT3 VRX3 VIB3 UYF3 UOJ3 UEN3 TUR3 TKV3 TAZ3 SRD3 SHH3 RXL3 RNP3 RDT3 QTX3 QKB3 QAF3 PQJ3 PGN3 OWR3 OMV3 OCZ3 NTD3 NJH3 MZL3 MPP3 MFT3 LVX3 LMB3 LCF3 KSJ3 KIN3 JYR3 JOV3 JEZ3 IVD3 ILH3 IBL3 HRP3 HHT3 GXX3 GOB3 GEF3 FUJ3 FKN3 FAR3 EQV3 EGZ3 DXD3 DNH3 DDL3 CTP3 CJT3 BZX3 BQB3 BGF3 AWJ3 AMN3 ACR3 SV3 IZ3 D3">
      <formula1>150</formula1>
      <formula2>240</formula2>
    </dataValidation>
  </dataValidations>
  <pageMargins left="0.7" right="0.7" top="0.75" bottom="0.75" header="0.3" footer="0.3"/>
  <pageSetup scale="89" orientation="portrait" horizontalDpi="4294967293" verticalDpi="4294967293" r:id="rId1"/>
</worksheet>
</file>

<file path=xl/worksheets/sheet3.xml><?xml version="1.0" encoding="utf-8"?>
<worksheet xmlns="http://schemas.openxmlformats.org/spreadsheetml/2006/main" xmlns:r="http://schemas.openxmlformats.org/officeDocument/2006/relationships">
  <dimension ref="A1:F56"/>
  <sheetViews>
    <sheetView workbookViewId="0">
      <selection sqref="A1:E14"/>
    </sheetView>
  </sheetViews>
  <sheetFormatPr defaultRowHeight="15"/>
  <cols>
    <col min="1" max="1" width="11.5703125" style="10" bestFit="1" customWidth="1"/>
    <col min="2" max="2" width="19.28515625" style="10" customWidth="1"/>
    <col min="3" max="16384" width="9.140625" style="10"/>
  </cols>
  <sheetData>
    <row r="1" spans="1:6">
      <c r="A1" s="47" t="s">
        <v>0</v>
      </c>
      <c r="B1" s="48" t="s">
        <v>41</v>
      </c>
      <c r="C1" s="48" t="s">
        <v>42</v>
      </c>
      <c r="D1" s="48" t="s">
        <v>43</v>
      </c>
      <c r="E1" s="57" t="s">
        <v>44</v>
      </c>
      <c r="F1" s="37"/>
    </row>
    <row r="2" spans="1:6">
      <c r="A2" s="38" t="s">
        <v>45</v>
      </c>
      <c r="B2" s="10" t="s">
        <v>46</v>
      </c>
      <c r="C2" s="10">
        <v>120</v>
      </c>
      <c r="D2" s="10">
        <v>175</v>
      </c>
      <c r="E2" s="58">
        <v>105</v>
      </c>
      <c r="F2" s="37"/>
    </row>
    <row r="3" spans="1:6">
      <c r="A3" s="38" t="s">
        <v>45</v>
      </c>
      <c r="B3" s="10" t="s">
        <v>47</v>
      </c>
      <c r="C3" s="10">
        <v>275</v>
      </c>
      <c r="D3" s="10">
        <v>250</v>
      </c>
      <c r="E3" s="58">
        <v>225</v>
      </c>
      <c r="F3" s="37"/>
    </row>
    <row r="4" spans="1:6">
      <c r="A4" s="38" t="s">
        <v>45</v>
      </c>
      <c r="B4" s="10" t="s">
        <v>48</v>
      </c>
      <c r="C4" s="10">
        <v>99</v>
      </c>
      <c r="D4" s="10">
        <v>125</v>
      </c>
      <c r="E4" s="58">
        <v>145</v>
      </c>
      <c r="F4" s="37"/>
    </row>
    <row r="5" spans="1:6">
      <c r="A5" s="38" t="s">
        <v>45</v>
      </c>
      <c r="B5" s="10" t="s">
        <v>49</v>
      </c>
      <c r="C5" s="10">
        <v>80</v>
      </c>
      <c r="D5" s="10">
        <v>90</v>
      </c>
      <c r="E5" s="58">
        <v>101</v>
      </c>
      <c r="F5" s="37"/>
    </row>
    <row r="6" spans="1:6">
      <c r="A6" s="38"/>
      <c r="E6" s="58"/>
      <c r="F6" s="37"/>
    </row>
    <row r="7" spans="1:6" ht="15.75" thickBot="1">
      <c r="A7" s="38"/>
      <c r="E7" s="58"/>
      <c r="F7" s="37"/>
    </row>
    <row r="8" spans="1:6">
      <c r="A8" s="47" t="s">
        <v>0</v>
      </c>
      <c r="B8" s="48" t="s">
        <v>41</v>
      </c>
      <c r="C8" s="48" t="s">
        <v>42</v>
      </c>
      <c r="D8" s="48" t="s">
        <v>43</v>
      </c>
      <c r="E8" s="57" t="s">
        <v>44</v>
      </c>
    </row>
    <row r="9" spans="1:6">
      <c r="A9" s="38" t="s">
        <v>50</v>
      </c>
      <c r="B9" s="10" t="s">
        <v>51</v>
      </c>
      <c r="C9" s="10">
        <v>200</v>
      </c>
      <c r="D9" s="10">
        <v>200</v>
      </c>
      <c r="E9" s="58">
        <v>200</v>
      </c>
    </row>
    <row r="10" spans="1:6">
      <c r="A10" s="38" t="s">
        <v>50</v>
      </c>
      <c r="B10" s="10" t="s">
        <v>52</v>
      </c>
      <c r="C10" s="10">
        <v>171</v>
      </c>
      <c r="D10" s="10">
        <v>163</v>
      </c>
      <c r="E10" s="58">
        <v>125</v>
      </c>
    </row>
    <row r="11" spans="1:6">
      <c r="A11" s="38" t="s">
        <v>50</v>
      </c>
      <c r="B11" s="10" t="s">
        <v>53</v>
      </c>
      <c r="C11" s="10">
        <v>100</v>
      </c>
      <c r="D11" s="10">
        <v>101</v>
      </c>
      <c r="E11" s="58"/>
    </row>
    <row r="12" spans="1:6">
      <c r="A12" s="38" t="s">
        <v>50</v>
      </c>
      <c r="B12" s="10" t="s">
        <v>54</v>
      </c>
      <c r="C12" s="10">
        <v>210</v>
      </c>
      <c r="E12" s="58">
        <v>156</v>
      </c>
    </row>
    <row r="13" spans="1:6">
      <c r="A13" s="38" t="s">
        <v>50</v>
      </c>
      <c r="B13" s="10" t="s">
        <v>55</v>
      </c>
      <c r="D13" s="10">
        <v>150</v>
      </c>
      <c r="E13" s="58">
        <v>143</v>
      </c>
    </row>
    <row r="14" spans="1:6" ht="15.75" thickBot="1">
      <c r="A14" s="38"/>
      <c r="E14" s="58"/>
    </row>
    <row r="15" spans="1:6">
      <c r="A15" s="47" t="s">
        <v>0</v>
      </c>
      <c r="B15" s="48" t="s">
        <v>41</v>
      </c>
      <c r="C15" s="48" t="s">
        <v>42</v>
      </c>
      <c r="D15" s="48" t="s">
        <v>43</v>
      </c>
      <c r="E15" s="57" t="s">
        <v>44</v>
      </c>
    </row>
    <row r="16" spans="1:6">
      <c r="A16" s="38"/>
      <c r="E16" s="58"/>
    </row>
    <row r="17" spans="1:5">
      <c r="A17" s="38"/>
      <c r="E17" s="58"/>
    </row>
    <row r="18" spans="1:5">
      <c r="A18" s="38"/>
      <c r="E18" s="58"/>
    </row>
    <row r="19" spans="1:5">
      <c r="A19" s="38"/>
      <c r="E19" s="58"/>
    </row>
    <row r="20" spans="1:5">
      <c r="A20" s="38"/>
      <c r="E20" s="58"/>
    </row>
    <row r="21" spans="1:5" ht="15.75" thickBot="1">
      <c r="A21" s="38"/>
      <c r="E21" s="58"/>
    </row>
    <row r="22" spans="1:5">
      <c r="A22" s="47" t="s">
        <v>0</v>
      </c>
      <c r="B22" s="48" t="s">
        <v>41</v>
      </c>
      <c r="C22" s="48" t="s">
        <v>42</v>
      </c>
      <c r="D22" s="48" t="s">
        <v>43</v>
      </c>
      <c r="E22" s="57" t="s">
        <v>44</v>
      </c>
    </row>
    <row r="23" spans="1:5">
      <c r="A23" s="38"/>
      <c r="E23" s="58"/>
    </row>
    <row r="24" spans="1:5">
      <c r="A24" s="38"/>
      <c r="E24" s="58"/>
    </row>
    <row r="25" spans="1:5">
      <c r="A25" s="38"/>
      <c r="E25" s="58"/>
    </row>
    <row r="26" spans="1:5">
      <c r="A26" s="38"/>
      <c r="E26" s="58"/>
    </row>
    <row r="27" spans="1:5">
      <c r="A27" s="38"/>
      <c r="E27" s="58"/>
    </row>
    <row r="28" spans="1:5" ht="15.75" thickBot="1">
      <c r="A28" s="38"/>
      <c r="E28" s="58"/>
    </row>
    <row r="29" spans="1:5">
      <c r="A29" s="47" t="s">
        <v>0</v>
      </c>
      <c r="B29" s="48" t="s">
        <v>41</v>
      </c>
      <c r="C29" s="48" t="s">
        <v>42</v>
      </c>
      <c r="D29" s="48" t="s">
        <v>43</v>
      </c>
      <c r="E29" s="57" t="s">
        <v>44</v>
      </c>
    </row>
    <row r="30" spans="1:5">
      <c r="A30" s="38"/>
      <c r="E30" s="58"/>
    </row>
    <row r="31" spans="1:5">
      <c r="A31" s="38"/>
      <c r="E31" s="58"/>
    </row>
    <row r="32" spans="1:5">
      <c r="A32" s="38"/>
      <c r="E32" s="58"/>
    </row>
    <row r="33" spans="1:5">
      <c r="A33" s="38"/>
      <c r="E33" s="58"/>
    </row>
    <row r="34" spans="1:5">
      <c r="A34" s="38"/>
      <c r="E34" s="58"/>
    </row>
    <row r="35" spans="1:5" ht="15.75" thickBot="1">
      <c r="A35" s="38"/>
      <c r="E35" s="58"/>
    </row>
    <row r="36" spans="1:5">
      <c r="A36" s="47" t="s">
        <v>0</v>
      </c>
      <c r="B36" s="48" t="s">
        <v>41</v>
      </c>
      <c r="C36" s="48" t="s">
        <v>42</v>
      </c>
      <c r="D36" s="48" t="s">
        <v>43</v>
      </c>
      <c r="E36" s="57" t="s">
        <v>44</v>
      </c>
    </row>
    <row r="37" spans="1:5">
      <c r="A37" s="38"/>
      <c r="E37" s="58"/>
    </row>
    <row r="38" spans="1:5">
      <c r="A38" s="38"/>
      <c r="E38" s="58"/>
    </row>
    <row r="39" spans="1:5">
      <c r="A39" s="38"/>
      <c r="E39" s="58"/>
    </row>
    <row r="40" spans="1:5">
      <c r="A40" s="38"/>
      <c r="E40" s="58"/>
    </row>
    <row r="41" spans="1:5">
      <c r="A41" s="38"/>
      <c r="E41" s="58"/>
    </row>
    <row r="42" spans="1:5" ht="15.75" thickBot="1">
      <c r="A42" s="38"/>
      <c r="E42" s="58"/>
    </row>
    <row r="43" spans="1:5">
      <c r="A43" s="47" t="s">
        <v>0</v>
      </c>
      <c r="B43" s="48" t="s">
        <v>41</v>
      </c>
      <c r="C43" s="48" t="s">
        <v>42</v>
      </c>
      <c r="D43" s="48" t="s">
        <v>43</v>
      </c>
      <c r="E43" s="57" t="s">
        <v>44</v>
      </c>
    </row>
    <row r="44" spans="1:5">
      <c r="A44" s="38"/>
      <c r="E44" s="58"/>
    </row>
    <row r="45" spans="1:5">
      <c r="A45" s="38"/>
      <c r="E45" s="58"/>
    </row>
    <row r="46" spans="1:5">
      <c r="A46" s="38"/>
      <c r="E46" s="58"/>
    </row>
    <row r="47" spans="1:5">
      <c r="A47" s="38"/>
      <c r="E47" s="58"/>
    </row>
    <row r="48" spans="1:5">
      <c r="A48" s="38"/>
      <c r="E48" s="58"/>
    </row>
    <row r="49" spans="1:5" ht="15.75" thickBot="1">
      <c r="A49" s="38"/>
      <c r="E49" s="58"/>
    </row>
    <row r="50" spans="1:5">
      <c r="A50" s="47" t="s">
        <v>0</v>
      </c>
      <c r="B50" s="48" t="s">
        <v>41</v>
      </c>
      <c r="C50" s="48" t="s">
        <v>42</v>
      </c>
      <c r="D50" s="48" t="s">
        <v>43</v>
      </c>
      <c r="E50" s="57" t="s">
        <v>44</v>
      </c>
    </row>
    <row r="51" spans="1:5">
      <c r="A51" s="38"/>
      <c r="E51" s="58"/>
    </row>
    <row r="52" spans="1:5">
      <c r="A52" s="38"/>
      <c r="E52" s="58"/>
    </row>
    <row r="53" spans="1:5">
      <c r="A53" s="38"/>
      <c r="E53" s="58"/>
    </row>
    <row r="54" spans="1:5">
      <c r="A54" s="38"/>
      <c r="E54" s="58"/>
    </row>
    <row r="55" spans="1:5">
      <c r="A55" s="38"/>
      <c r="E55" s="58"/>
    </row>
    <row r="56" spans="1:5" ht="15.75" thickBot="1">
      <c r="A56" s="59"/>
      <c r="B56" s="60"/>
      <c r="C56" s="60"/>
      <c r="D56" s="60"/>
      <c r="E56" s="6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Cumulative</vt:lpstr>
      <vt:lpstr>Handicap Chart</vt:lpstr>
      <vt:lpstr>Scoresheet</vt:lpstr>
      <vt:lpstr>Cumulative!Print_Area</vt:lpstr>
      <vt:lpstr>'Handicap Chart'!Print_Area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internplayers</cp:lastModifiedBy>
  <cp:lastPrinted>2011-10-17T15:16:04Z</cp:lastPrinted>
  <dcterms:created xsi:type="dcterms:W3CDTF">2009-02-24T16:28:51Z</dcterms:created>
  <dcterms:modified xsi:type="dcterms:W3CDTF">2020-03-06T14:54:46Z</dcterms:modified>
</cp:coreProperties>
</file>